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75" windowWidth="9300" windowHeight="4725" tabRatio="860" activeTab="0"/>
  </bookViews>
  <sheets>
    <sheet name="General information" sheetId="1" r:id="rId1"/>
    <sheet name="NS-RS comparison" sheetId="2" r:id="rId2"/>
    <sheet name="NS-TS first comparison" sheetId="3" r:id="rId3"/>
    <sheet name="TS-RS comparison" sheetId="4" r:id="rId4"/>
    <sheet name="NS-TS second comparison" sheetId="5" r:id="rId5"/>
    <sheet name="Uncertainty budgets" sheetId="6" r:id="rId6"/>
  </sheets>
  <definedNames>
    <definedName name="Adress" localSheetId="4">'NS-TS second comparison'!#REF!</definedName>
    <definedName name="Adress" localSheetId="3">'TS-RS comparison'!#REF!</definedName>
    <definedName name="Adress" localSheetId="5">'Uncertainty budgets'!#REF!</definedName>
    <definedName name="aNS_27">'NS-RS comparison'!$C$11</definedName>
    <definedName name="bNS_27__nmol_mol">'NS-RS comparison'!$G$11</definedName>
    <definedName name="Contact" localSheetId="4">'NS-TS second comparison'!#REF!</definedName>
    <definedName name="Contact" localSheetId="3">'TS-RS comparison'!#REF!</definedName>
    <definedName name="Contact" localSheetId="5">'Uncertainty budgets'!#REF!</definedName>
    <definedName name="Contact">'General information'!$B$6:$J$6</definedName>
    <definedName name="Date_ozone_standard_received" localSheetId="4">'NS-TS second comparison'!$B$7:$D$7</definedName>
    <definedName name="Date_ozone_standard_received" localSheetId="3">'TS-RS comparison'!$B$7:$D$7</definedName>
    <definedName name="Date_ozone_standard_received" localSheetId="5">'Uncertainty budgets'!#REF!</definedName>
    <definedName name="email" localSheetId="4">'NS-TS second comparison'!#REF!</definedName>
    <definedName name="email" localSheetId="3">'TS-RS comparison'!#REF!</definedName>
    <definedName name="email" localSheetId="5">'Uncertainty budgets'!#REF!</definedName>
    <definedName name="Email">'General information'!$B$7:$J$7</definedName>
    <definedName name="Institute" localSheetId="0">'General information'!$B$4:$J$4</definedName>
    <definedName name="Institute" localSheetId="4">'NS-TS second comparison'!#REF!</definedName>
    <definedName name="Institute" localSheetId="3">'TS-RS comparison'!#REF!</definedName>
    <definedName name="Institute" localSheetId="5">'Uncertainty budgets'!#REF!</definedName>
    <definedName name="institute">#REF!</definedName>
    <definedName name="Intercept_a0__nmol_mol" localSheetId="4">'NS-TS second comparison'!$E$50</definedName>
    <definedName name="Intercept_a0__nmol_mol" localSheetId="3">'TS-RS comparison'!#REF!</definedName>
    <definedName name="Intercept_a0__nmol_mol" localSheetId="5">'Uncertainty budgets'!#REF!</definedName>
    <definedName name="NScov">'NS-TS first comparison'!$E$30</definedName>
    <definedName name="NScov2">'NS-TS second comparison'!$E$30</definedName>
    <definedName name="Operator" localSheetId="2">'NS-TS first comparison'!$B$6:$D$6</definedName>
    <definedName name="Operator" localSheetId="4">'NS-TS second comparison'!$B$5:$D$5</definedName>
    <definedName name="Operator" localSheetId="3">'TS-RS comparison'!$B$5:$D$5</definedName>
    <definedName name="Operator" localSheetId="5">'Uncertainty budgets'!#REF!</definedName>
    <definedName name="Operator">'General information'!#REF!</definedName>
    <definedName name="Ozone_mole_fraction_during_conditioning__nmol_mol" localSheetId="4">'NS-TS second comparison'!#REF!</definedName>
    <definedName name="Ozone_mole_fraction_during_conditioning__nmol_mol" localSheetId="3">'TS-RS comparison'!#REF!</definedName>
    <definedName name="Ozone_mole_fraction_during_conditioning__nmol_mol" localSheetId="5">'Uncertainty budgets'!#REF!</definedName>
    <definedName name="Para27NS1">'NS-RS comparison'!$A$96:$E$96</definedName>
    <definedName name="Para27NS2">'NS-RS comparison'!$A$146:$E$146</definedName>
    <definedName name="Para27TS1">'TS-RS comparison'!$B$18:$F$18</definedName>
    <definedName name="ParaNSTS1">'NS-TS first comparison'!#REF!</definedName>
    <definedName name="ParaNSTS3">'NS-TS second comparison'!#REF!</definedName>
    <definedName name="_xlnm.Print_Area" localSheetId="0">'General information'!$A$1:$J$41</definedName>
    <definedName name="_xlnm.Print_Area" localSheetId="1">'NS-RS comparison'!$A$1:$H$148</definedName>
    <definedName name="_xlnm.Print_Area" localSheetId="2">'NS-TS first comparison'!$A$1:$H$102</definedName>
    <definedName name="_xlnm.Print_Area" localSheetId="4">'NS-TS second comparison'!$A$1:$H$102</definedName>
    <definedName name="_xlnm.Print_Area" localSheetId="3">'TS-RS comparison'!$A$1:$H$103</definedName>
    <definedName name="_xlnm.Print_Area" localSheetId="5">'Uncertainty budgets'!$A$1:$J$107</definedName>
    <definedName name="Reference_air_flow_rate__L_min" localSheetId="4">'NS-TS second comparison'!#REF!</definedName>
    <definedName name="Reference_air_flow_rate__L_min" localSheetId="3">'TS-RS comparison'!#REF!</definedName>
    <definedName name="Reference_air_flow_rate__L_min" localSheetId="5">'Uncertainty budgets'!#REF!</definedName>
    <definedName name="Res27NS1">'NS-RS comparison'!$B$57:$G$68</definedName>
    <definedName name="Res27NS2">'NS-RS comparison'!$B$107:$G$118</definedName>
    <definedName name="Res27TS1">'TS-RS comparison'!$B$25:$G$36</definedName>
    <definedName name="ResNSTS1">'NS-TS first comparison'!$B$14:$G$25</definedName>
    <definedName name="ResNSTS3">'NS-TS second comparison'!$B$14:$G$25</definedName>
    <definedName name="Room_humidity" localSheetId="4">'NS-TS second comparison'!#REF!</definedName>
    <definedName name="Room_humidity" localSheetId="3">'TS-RS comparison'!#REF!</definedName>
    <definedName name="Room_humidity" localSheetId="5">'Uncertainty budgets'!#REF!</definedName>
    <definedName name="Room_pressure___hpa" localSheetId="4">'NS-TS second comparison'!#REF!</definedName>
    <definedName name="Room_pressure___hpa" localSheetId="3">'TS-RS comparison'!#REF!</definedName>
    <definedName name="Room_pressure___hpa" localSheetId="5">'Uncertainty budgets'!#REF!</definedName>
    <definedName name="Room_temperature____C" localSheetId="4">'NS-TS second comparison'!#REF!</definedName>
    <definedName name="Room_temperature____C" localSheetId="3">'TS-RS comparison'!#REF!</definedName>
    <definedName name="Room_temperature____C" localSheetId="5">'Uncertainty budgets'!#REF!</definedName>
    <definedName name="RScov">'TS-RS comparison'!$B$43</definedName>
    <definedName name="Sample_flow_rate__L_min" localSheetId="4">'NS-TS second comparison'!#REF!</definedName>
    <definedName name="Sample_flow_rate__L_min" localSheetId="3">'TS-RS comparison'!#REF!</definedName>
    <definedName name="Sample_flow_rate__L_min" localSheetId="5">'Uncertainty budgets'!#REF!</definedName>
    <definedName name="Slope_a1" localSheetId="4">'NS-TS second comparison'!$A$50</definedName>
    <definedName name="Slope_a1" localSheetId="3">'TS-RS comparison'!#REF!</definedName>
    <definedName name="Slope_a1" localSheetId="5">'Uncertainty budgets'!#REF!</definedName>
    <definedName name="Telephon" localSheetId="4">'NS-TS second comparison'!#REF!</definedName>
    <definedName name="Telephon" localSheetId="3">'TS-RS comparison'!#REF!</definedName>
    <definedName name="Telephon" localSheetId="5">'Uncertainty budgets'!#REF!</definedName>
    <definedName name="Telephon">'General information'!$B$6:$I$6</definedName>
    <definedName name="Telephone">'General information'!$B$8:$J$8</definedName>
    <definedName name="Total_time_for_ozone_conditioning" localSheetId="4">'NS-TS second comparison'!#REF!</definedName>
    <definedName name="Total_time_for_ozone_conditioning" localSheetId="3">'TS-RS comparison'!#REF!</definedName>
    <definedName name="Total_time_for_ozone_conditioning" localSheetId="5">'Uncertainty budgets'!#REF!</definedName>
    <definedName name="Transfer_Standard">#REF!</definedName>
    <definedName name="TScov">'NS-TS first comparison'!#REF!</definedName>
    <definedName name="u_aNS_27">'NS-RS comparison'!$E$11</definedName>
    <definedName name="u_b___nmol_mol">'NS-RS comparison'!$H$11</definedName>
    <definedName name="Uncertainty_u_a0___nmol_mol" localSheetId="4">'NS-TS second comparison'!$G$50</definedName>
    <definedName name="Uncertainty_u_a0___nmol_mol" localSheetId="3">'TS-RS comparison'!#REF!</definedName>
    <definedName name="Uncertainty_u_a0___nmol_mol" localSheetId="5">'Uncertainty budgets'!#REF!</definedName>
    <definedName name="Uncertainty_u_a1" localSheetId="4">'NS-TS second comparison'!$C$50</definedName>
    <definedName name="Uncertainty_u_a1" localSheetId="3">'TS-RS comparison'!#REF!</definedName>
    <definedName name="Uncertainty_u_a1" localSheetId="5">'Uncertainty budgets'!#REF!</definedName>
    <definedName name="Z_6B4297CA_9090_4CD4_9A14_1E4358604E5A_.wvu.PrintArea" localSheetId="0" hidden="1">'General information'!$A$1:$J$37</definedName>
    <definedName name="Z_6B4297CA_9090_4CD4_9A14_1E4358604E5A_.wvu.PrintArea" localSheetId="1" hidden="1">'NS-RS comparison'!$A$1:$J$113</definedName>
    <definedName name="Z_6B4297CA_9090_4CD4_9A14_1E4358604E5A_.wvu.PrintArea" localSheetId="2" hidden="1">'NS-TS first comparison'!$A$1:$H$79</definedName>
    <definedName name="Z_6B4297CA_9090_4CD4_9A14_1E4358604E5A_.wvu.PrintArea" localSheetId="4" hidden="1">'NS-TS second comparison'!$A$1:$H$31</definedName>
    <definedName name="Z_6B4297CA_9090_4CD4_9A14_1E4358604E5A_.wvu.PrintArea" localSheetId="3" hidden="1">'TS-RS comparison'!$A$1:$H$50</definedName>
    <definedName name="Z_6B4297CA_9090_4CD4_9A14_1E4358604E5A_.wvu.PrintArea" localSheetId="5" hidden="1">'Uncertainty budgets'!$A$1:$J$7</definedName>
    <definedName name="Zero_air_source" localSheetId="2">'NS-TS first comparison'!#REF!</definedName>
    <definedName name="Zero_air_source" localSheetId="4">'NS-TS second comparison'!#REF!</definedName>
    <definedName name="Zero_air_source" localSheetId="3">'TS-RS comparison'!#REF!</definedName>
    <definedName name="Zero_air_source" localSheetId="5">'Uncertainty budgets'!#REF!</definedName>
    <definedName name="Zero_air_source">'General information'!#REF!</definedName>
  </definedNames>
  <calcPr fullCalcOnLoad="1"/>
</workbook>
</file>

<file path=xl/sharedStrings.xml><?xml version="1.0" encoding="utf-8"?>
<sst xmlns="http://schemas.openxmlformats.org/spreadsheetml/2006/main" count="610" uniqueCount="151">
  <si>
    <t>SRP27</t>
  </si>
  <si>
    <t>Operator</t>
  </si>
  <si>
    <t xml:space="preserve">Location </t>
  </si>
  <si>
    <t>Participating institute information</t>
  </si>
  <si>
    <t>Institute</t>
  </si>
  <si>
    <t>Telephone</t>
  </si>
  <si>
    <t>Contact</t>
  </si>
  <si>
    <t>Equation</t>
  </si>
  <si>
    <t>Least-square regression parameters</t>
  </si>
  <si>
    <t>Instruments information</t>
  </si>
  <si>
    <t>Manufacturer</t>
  </si>
  <si>
    <t>Type</t>
  </si>
  <si>
    <t>Serial number</t>
  </si>
  <si>
    <t xml:space="preserve">Comparison conditions </t>
  </si>
  <si>
    <t>Zero air source</t>
  </si>
  <si>
    <t>Reference air flow rate (L/min)</t>
  </si>
  <si>
    <t>Sample flow rate (L/min)</t>
  </si>
  <si>
    <t>Total time for ozone conditioning</t>
  </si>
  <si>
    <t>Ozone mole fraction during conditioning (nmol/mol)</t>
  </si>
  <si>
    <t>Uncertainty budgets (description or reference )</t>
  </si>
  <si>
    <t>Instruments checks and adjustments</t>
  </si>
  <si>
    <r>
      <t>x</t>
    </r>
    <r>
      <rPr>
        <b/>
        <vertAlign val="subscript"/>
        <sz val="10"/>
        <rFont val="Arial"/>
        <family val="2"/>
      </rPr>
      <t xml:space="preserve">TS </t>
    </r>
    <r>
      <rPr>
        <b/>
        <sz val="10"/>
        <rFont val="Arial"/>
        <family val="2"/>
      </rPr>
      <t>nmol/mol</t>
    </r>
  </si>
  <si>
    <r>
      <t>s</t>
    </r>
    <r>
      <rPr>
        <b/>
        <vertAlign val="subscript"/>
        <sz val="10"/>
        <rFont val="Arial"/>
        <family val="2"/>
      </rPr>
      <t>TS</t>
    </r>
    <r>
      <rPr>
        <b/>
        <sz val="10"/>
        <rFont val="Arial"/>
        <family val="2"/>
      </rPr>
      <t xml:space="preserve"> nmol/mol</t>
    </r>
  </si>
  <si>
    <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TS</t>
    </r>
    <r>
      <rPr>
        <b/>
        <sz val="10"/>
        <rFont val="Arial"/>
        <family val="2"/>
      </rPr>
      <t>) nmol/mol</t>
    </r>
  </si>
  <si>
    <t xml:space="preserve"> OZONE COMPARISON RESULT  - PROTOCOL B - WITH A TRANSFER STANDARD</t>
  </si>
  <si>
    <t>Reference Standard Photometer</t>
  </si>
  <si>
    <t>National Standard</t>
  </si>
  <si>
    <t>Transfer Standard</t>
  </si>
  <si>
    <t>National  Standard</t>
  </si>
  <si>
    <t>First comparison results</t>
  </si>
  <si>
    <t>National Standard (NS)</t>
  </si>
  <si>
    <t>Comparison end date / time</t>
  </si>
  <si>
    <t>Comparison begin date / time</t>
  </si>
  <si>
    <t>Nominal value</t>
  </si>
  <si>
    <t>Location</t>
  </si>
  <si>
    <t>Point Number</t>
  </si>
  <si>
    <t>Instruments stabilisation time</t>
  </si>
  <si>
    <r>
      <t>x</t>
    </r>
    <r>
      <rPr>
        <b/>
        <vertAlign val="subscript"/>
        <sz val="9"/>
        <rFont val="Arial"/>
        <family val="2"/>
      </rPr>
      <t xml:space="preserve">NS </t>
    </r>
    <r>
      <rPr>
        <b/>
        <sz val="9"/>
        <rFont val="Arial"/>
        <family val="2"/>
      </rPr>
      <t>nmol/mol</t>
    </r>
  </si>
  <si>
    <r>
      <t>u</t>
    </r>
    <r>
      <rPr>
        <b/>
        <sz val="9"/>
        <rFont val="Arial"/>
        <family val="2"/>
      </rPr>
      <t>(</t>
    </r>
    <r>
      <rPr>
        <b/>
        <i/>
        <sz val="9"/>
        <rFont val="Arial"/>
        <family val="2"/>
      </rPr>
      <t>x</t>
    </r>
    <r>
      <rPr>
        <b/>
        <vertAlign val="subscript"/>
        <sz val="9"/>
        <rFont val="Arial"/>
        <family val="2"/>
      </rPr>
      <t>NS</t>
    </r>
    <r>
      <rPr>
        <b/>
        <sz val="9"/>
        <rFont val="Arial"/>
        <family val="2"/>
      </rPr>
      <t>) nmol/mol</t>
    </r>
  </si>
  <si>
    <t>Content of the report</t>
  </si>
  <si>
    <t>page 1</t>
  </si>
  <si>
    <t>page 2</t>
  </si>
  <si>
    <t>page 3</t>
  </si>
  <si>
    <t>page 4</t>
  </si>
  <si>
    <t>page 5</t>
  </si>
  <si>
    <t>page 7</t>
  </si>
  <si>
    <t>page 9</t>
  </si>
  <si>
    <t>page 11</t>
  </si>
  <si>
    <t>Email</t>
  </si>
  <si>
    <t>(nmol/mol)</t>
  </si>
  <si>
    <t xml:space="preserve">Nom value </t>
  </si>
  <si>
    <t>u(a,b)</t>
  </si>
  <si>
    <t>Ozone generator manufacturer</t>
  </si>
  <si>
    <t>Ozone generator type</t>
  </si>
  <si>
    <t>Ozone generator serial number</t>
  </si>
  <si>
    <r>
      <t>D</t>
    </r>
    <r>
      <rPr>
        <b/>
        <vertAlign val="subscript"/>
        <sz val="11"/>
        <rFont val="Times New Roman"/>
        <family val="1"/>
      </rPr>
      <t xml:space="preserve">i 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</si>
  <si>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D</t>
    </r>
    <r>
      <rPr>
        <b/>
        <vertAlign val="subscript"/>
        <sz val="11"/>
        <rFont val="Times New Roman"/>
        <family val="1"/>
      </rPr>
      <t>i</t>
    </r>
    <r>
      <rPr>
        <b/>
        <sz val="11"/>
        <rFont val="Times New Roman"/>
        <family val="1"/>
      </rPr>
      <t xml:space="preserve">) 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</si>
  <si>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D</t>
    </r>
    <r>
      <rPr>
        <b/>
        <vertAlign val="subscript"/>
        <sz val="11"/>
        <rFont val="Times New Roman"/>
        <family val="1"/>
      </rPr>
      <t>i</t>
    </r>
    <r>
      <rPr>
        <b/>
        <sz val="11"/>
        <rFont val="Times New Roman"/>
        <family val="1"/>
      </rPr>
      <t xml:space="preserve">) </t>
    </r>
  </si>
  <si>
    <r>
      <t>x</t>
    </r>
    <r>
      <rPr>
        <b/>
        <vertAlign val="subscript"/>
        <sz val="10"/>
        <rFont val="Arial"/>
        <family val="2"/>
      </rPr>
      <t xml:space="preserve">NS </t>
    </r>
    <r>
      <rPr>
        <b/>
        <sz val="10"/>
        <rFont val="Arial"/>
        <family val="2"/>
      </rPr>
      <t>nmol/mol</t>
    </r>
  </si>
  <si>
    <r>
      <t>s</t>
    </r>
    <r>
      <rPr>
        <b/>
        <vertAlign val="subscript"/>
        <sz val="10"/>
        <rFont val="Arial"/>
        <family val="2"/>
      </rPr>
      <t xml:space="preserve">NS </t>
    </r>
    <r>
      <rPr>
        <b/>
        <sz val="10"/>
        <rFont val="Arial"/>
        <family val="2"/>
      </rPr>
      <t>nmol/mol</t>
    </r>
  </si>
  <si>
    <r>
      <t>x</t>
    </r>
    <r>
      <rPr>
        <b/>
        <vertAlign val="subscript"/>
        <sz val="9"/>
        <color indexed="23"/>
        <rFont val="Arial"/>
        <family val="2"/>
      </rPr>
      <t xml:space="preserve">TS </t>
    </r>
    <r>
      <rPr>
        <b/>
        <sz val="9"/>
        <color indexed="23"/>
        <rFont val="Arial"/>
        <family val="2"/>
      </rPr>
      <t>nmol/mol</t>
    </r>
  </si>
  <si>
    <r>
      <t>u</t>
    </r>
    <r>
      <rPr>
        <b/>
        <sz val="9"/>
        <color indexed="23"/>
        <rFont val="Arial"/>
        <family val="2"/>
      </rPr>
      <t>(</t>
    </r>
    <r>
      <rPr>
        <b/>
        <i/>
        <sz val="9"/>
        <color indexed="23"/>
        <rFont val="Arial"/>
        <family val="2"/>
      </rPr>
      <t>x</t>
    </r>
    <r>
      <rPr>
        <b/>
        <vertAlign val="subscript"/>
        <sz val="9"/>
        <color indexed="23"/>
        <rFont val="Arial"/>
        <family val="2"/>
      </rPr>
      <t>TS</t>
    </r>
    <r>
      <rPr>
        <b/>
        <sz val="9"/>
        <color indexed="23"/>
        <rFont val="Arial"/>
        <family val="2"/>
      </rPr>
      <t>) nmol/mol</t>
    </r>
  </si>
  <si>
    <t>measurement results</t>
  </si>
  <si>
    <t>Measurement results</t>
  </si>
  <si>
    <t>Second comparison results</t>
  </si>
  <si>
    <r>
      <t>u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a</t>
    </r>
    <r>
      <rPr>
        <sz val="11"/>
        <rFont val="Times New Roman"/>
        <family val="1"/>
      </rPr>
      <t>,</t>
    </r>
    <r>
      <rPr>
        <i/>
        <sz val="11"/>
        <rFont val="Times New Roman"/>
        <family val="1"/>
      </rPr>
      <t>b</t>
    </r>
    <r>
      <rPr>
        <sz val="11"/>
        <rFont val="Times New Roman"/>
        <family val="1"/>
      </rPr>
      <t>)</t>
    </r>
  </si>
  <si>
    <t xml:space="preserve">Degrees of Equivalence </t>
  </si>
  <si>
    <t>first comparison</t>
  </si>
  <si>
    <t>second comparison</t>
  </si>
  <si>
    <t>Degrees of equivalence at 80 nmol/mol and 420 nmol/mol:</t>
  </si>
  <si>
    <t xml:space="preserve"> nmol/mol</t>
  </si>
  <si>
    <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NS</t>
    </r>
    <r>
      <rPr>
        <b/>
        <sz val="10"/>
        <rFont val="Arial"/>
        <family val="2"/>
      </rPr>
      <t>) nmol/mol</t>
    </r>
  </si>
  <si>
    <t>ozone cross-section value</t>
  </si>
  <si>
    <t>NIST</t>
  </si>
  <si>
    <t>SRP</t>
  </si>
  <si>
    <r>
      <t>308.32 atm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cm</t>
    </r>
    <r>
      <rPr>
        <vertAlign val="superscript"/>
        <sz val="11"/>
        <rFont val="Times New Roman"/>
        <family val="1"/>
      </rPr>
      <t>-1</t>
    </r>
  </si>
  <si>
    <r>
      <t>x</t>
    </r>
    <r>
      <rPr>
        <b/>
        <vertAlign val="subscript"/>
        <sz val="9"/>
        <rFont val="Arial"/>
        <family val="2"/>
      </rPr>
      <t>RS</t>
    </r>
  </si>
  <si>
    <r>
      <t>a</t>
    </r>
    <r>
      <rPr>
        <b/>
        <i/>
        <vertAlign val="subscript"/>
        <sz val="11"/>
        <rFont val="Times New Roman"/>
        <family val="1"/>
      </rPr>
      <t>NS,RS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</si>
  <si>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a</t>
    </r>
    <r>
      <rPr>
        <b/>
        <vertAlign val="subscript"/>
        <sz val="11"/>
        <rFont val="Times New Roman"/>
        <family val="1"/>
      </rPr>
      <t>NS,RS</t>
    </r>
    <r>
      <rPr>
        <b/>
        <sz val="11"/>
        <rFont val="Times New Roman"/>
        <family val="1"/>
      </rPr>
      <t>)</t>
    </r>
  </si>
  <si>
    <r>
      <t>b</t>
    </r>
    <r>
      <rPr>
        <b/>
        <vertAlign val="subscript"/>
        <sz val="11"/>
        <rFont val="Times New Roman"/>
        <family val="1"/>
      </rPr>
      <t>NS,RS</t>
    </r>
    <r>
      <rPr>
        <b/>
        <sz val="11"/>
        <rFont val="Times New Roman"/>
        <family val="1"/>
      </rPr>
      <t xml:space="preserve"> 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</si>
  <si>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b</t>
    </r>
    <r>
      <rPr>
        <b/>
        <vertAlign val="subscript"/>
        <sz val="11"/>
        <rFont val="Times New Roman"/>
        <family val="1"/>
      </rPr>
      <t>NS,RS</t>
    </r>
    <r>
      <rPr>
        <b/>
        <sz val="11"/>
        <rFont val="Times New Roman"/>
        <family val="1"/>
      </rPr>
      <t xml:space="preserve">) </t>
    </r>
  </si>
  <si>
    <r>
      <t>s</t>
    </r>
    <r>
      <rPr>
        <b/>
        <vertAlign val="subscript"/>
        <sz val="9"/>
        <rFont val="Arial"/>
        <family val="2"/>
      </rPr>
      <t>RS</t>
    </r>
    <r>
      <rPr>
        <b/>
        <sz val="9"/>
        <rFont val="Arial"/>
        <family val="2"/>
      </rPr>
      <t xml:space="preserve"> nmol/mol</t>
    </r>
  </si>
  <si>
    <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RS</t>
    </r>
    <r>
      <rPr>
        <b/>
        <sz val="10"/>
        <rFont val="Arial"/>
        <family val="2"/>
      </rPr>
      <t>) nmol/mol</t>
    </r>
  </si>
  <si>
    <t>Reference Standard</t>
  </si>
  <si>
    <t>Reference Standard (RS)</t>
  </si>
  <si>
    <t>(Least-square regression parameters will be computed by the BIPM using the sofwtare OzonE v2.0)</t>
  </si>
  <si>
    <t>Note : according to the protocol, these measurement results are the last TS-RS comparison measurement results</t>
  </si>
  <si>
    <t>***</t>
  </si>
  <si>
    <t xml:space="preserve">Please complete the cells containing blue stars only. </t>
  </si>
  <si>
    <t>Page 1</t>
  </si>
  <si>
    <t>Address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</si>
  <si>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</si>
  <si>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</si>
  <si>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</si>
  <si>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</si>
  <si>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</si>
  <si>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</si>
  <si>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</si>
  <si>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</si>
  <si>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</si>
  <si>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</si>
  <si>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</si>
  <si>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Room temperature(min-max) / °C</t>
  </si>
  <si>
    <t>Room pressure (average) / hpa</t>
  </si>
  <si>
    <t>Instruments acquisition time /s (one measurement)</t>
  </si>
  <si>
    <t>Instruments averaging time /s</t>
  </si>
  <si>
    <t>Comparison repeated continously (Yes/No)</t>
  </si>
  <si>
    <t>If no, ozone mole fraction in between the comparison repeats</t>
  </si>
  <si>
    <t>Total number of comparison repeats realised</t>
  </si>
  <si>
    <t>Data files names and location</t>
  </si>
  <si>
    <t xml:space="preserve">This workbook contains macros. It is recommended not to use them. </t>
  </si>
  <si>
    <t xml:space="preserve">After completion of the appropriate section of this report, please send to Joële Viallon  </t>
  </si>
  <si>
    <t>by email (jviallon@bipm.org), fax (+33 1 45342021), or mail (BIPM, Pavillon de Breteuil, F-92312 Sèvres)</t>
  </si>
  <si>
    <t>Transfer standard (TS)</t>
  </si>
  <si>
    <t>Covariance terms in between two measurement results of the national standard</t>
  </si>
  <si>
    <r>
      <t xml:space="preserve">Value of </t>
    </r>
    <r>
      <rPr>
        <sz val="10"/>
        <rFont val="Symbol"/>
        <family val="1"/>
      </rPr>
      <t>a</t>
    </r>
  </si>
  <si>
    <t>calibration of the transfer standard (TS) by the reference standard (RS)</t>
  </si>
  <si>
    <t xml:space="preserve">Calibration results </t>
  </si>
  <si>
    <r>
      <t>a</t>
    </r>
    <r>
      <rPr>
        <b/>
        <vertAlign val="subscript"/>
        <sz val="11"/>
        <rFont val="Times New Roman"/>
        <family val="1"/>
      </rPr>
      <t>RS,TS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</si>
  <si>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a</t>
    </r>
    <r>
      <rPr>
        <b/>
        <vertAlign val="subscript"/>
        <sz val="11"/>
        <rFont val="Times New Roman"/>
        <family val="1"/>
      </rPr>
      <t>RS,TS</t>
    </r>
    <r>
      <rPr>
        <b/>
        <sz val="11"/>
        <rFont val="Times New Roman"/>
        <family val="1"/>
      </rPr>
      <t>)</t>
    </r>
  </si>
  <si>
    <r>
      <t>b</t>
    </r>
    <r>
      <rPr>
        <b/>
        <vertAlign val="subscript"/>
        <sz val="11"/>
        <rFont val="Times New Roman"/>
        <family val="1"/>
      </rPr>
      <t>RS,TS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</si>
  <si>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b</t>
    </r>
    <r>
      <rPr>
        <b/>
        <vertAlign val="subscript"/>
        <sz val="11"/>
        <rFont val="Times New Roman"/>
        <family val="1"/>
      </rPr>
      <t>RS,TS</t>
    </r>
    <r>
      <rPr>
        <b/>
        <sz val="11"/>
        <rFont val="Times New Roman"/>
        <family val="1"/>
      </rPr>
      <t>)</t>
    </r>
  </si>
  <si>
    <t>Covariance terms in between two measurement results of the reference standard</t>
  </si>
  <si>
    <r>
      <t xml:space="preserve">Value of </t>
    </r>
    <r>
      <rPr>
        <sz val="10"/>
        <rFont val="Symbol"/>
        <family val="1"/>
      </rPr>
      <t xml:space="preserve">a </t>
    </r>
  </si>
  <si>
    <t>National standard measurement results</t>
  </si>
  <si>
    <t>Transfer standard measurement results</t>
  </si>
  <si>
    <t>Reference Standard prediced values</t>
  </si>
  <si>
    <r>
      <t>u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a</t>
    </r>
    <r>
      <rPr>
        <vertAlign val="subscript"/>
        <sz val="11"/>
        <rFont val="Times New Roman"/>
        <family val="1"/>
      </rPr>
      <t>RS,TS</t>
    </r>
    <r>
      <rPr>
        <sz val="11"/>
        <rFont val="Times New Roman"/>
        <family val="1"/>
      </rPr>
      <t>)</t>
    </r>
  </si>
  <si>
    <r>
      <t>x'</t>
    </r>
    <r>
      <rPr>
        <b/>
        <vertAlign val="subscript"/>
        <sz val="9"/>
        <rFont val="Arial"/>
        <family val="2"/>
      </rPr>
      <t>RS</t>
    </r>
  </si>
  <si>
    <r>
      <t>u</t>
    </r>
    <r>
      <rPr>
        <b/>
        <sz val="9"/>
        <rFont val="Arial"/>
        <family val="2"/>
      </rPr>
      <t>(</t>
    </r>
    <r>
      <rPr>
        <b/>
        <i/>
        <sz val="9"/>
        <rFont val="Arial"/>
        <family val="2"/>
      </rPr>
      <t>x'</t>
    </r>
    <r>
      <rPr>
        <b/>
        <vertAlign val="subscript"/>
        <sz val="9"/>
        <rFont val="Arial"/>
        <family val="2"/>
      </rPr>
      <t>RS</t>
    </r>
    <r>
      <rPr>
        <b/>
        <sz val="9"/>
        <rFont val="Arial"/>
        <family val="2"/>
      </rPr>
      <t>) nmol/mol</t>
    </r>
  </si>
  <si>
    <t>Reference standard predicted values are deduced from the transfer standard measurement results</t>
  </si>
  <si>
    <r>
      <t xml:space="preserve"> a</t>
    </r>
    <r>
      <rPr>
        <vertAlign val="subscript"/>
        <sz val="11"/>
        <rFont val="Times New Roman"/>
        <family val="1"/>
      </rPr>
      <t>RS,TS</t>
    </r>
  </si>
  <si>
    <r>
      <t xml:space="preserve"> b</t>
    </r>
    <r>
      <rPr>
        <vertAlign val="subscript"/>
        <sz val="11"/>
        <rFont val="Times New Roman"/>
        <family val="1"/>
      </rPr>
      <t xml:space="preserve">NRS,TS </t>
    </r>
    <r>
      <rPr>
        <sz val="11"/>
        <rFont val="Times New Roman"/>
        <family val="1"/>
      </rPr>
      <t>(nmol/mol)</t>
    </r>
  </si>
  <si>
    <r>
      <t>u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b</t>
    </r>
    <r>
      <rPr>
        <vertAlign val="subscript"/>
        <sz val="11"/>
        <rFont val="Times New Roman"/>
        <family val="1"/>
      </rPr>
      <t>RS,TS</t>
    </r>
    <r>
      <rPr>
        <sz val="11"/>
        <rFont val="Times New Roman"/>
        <family val="1"/>
      </rPr>
      <t>) (nmol/mol)</t>
    </r>
  </si>
  <si>
    <t>comparison national standard (RS) vs reference standard (NS)</t>
  </si>
  <si>
    <t xml:space="preserve">Summary of comparison results </t>
  </si>
  <si>
    <t>Calculation of the National Standard vs Reference Standard comparison results through the first National Standard vs Transfer Standard comparison</t>
  </si>
  <si>
    <t>using the calibration performed at the BIPM, with the parameters calculated in Excel Worksheet 4 (page 7)</t>
  </si>
  <si>
    <t>Calculation of the National Standard vs Reference Standard comparison results through the second National Standard vs Transfer Standard comparison</t>
  </si>
  <si>
    <t xml:space="preserve">Data reporting sheet  
First comparison of transfer standard (TS) vs national standard (NS) </t>
  </si>
  <si>
    <t xml:space="preserve">Note : according to the protocol, these measurement results are the last TS-NS </t>
  </si>
  <si>
    <t>comparison measurement results recorded</t>
  </si>
  <si>
    <t xml:space="preserve">Data reporting sheet
Second comparison of transfer standard (TS) vs national standard (NS) </t>
  </si>
  <si>
    <t>Summaryf of the comparison results</t>
  </si>
  <si>
    <t>calculation of the national standard vs reference standard first relationship</t>
  </si>
  <si>
    <t>calculation of the national standard vs reference standard second relationship</t>
  </si>
  <si>
    <t>Data reporting sheet - second comparison of the transfer standard vs the national standard</t>
  </si>
  <si>
    <t>Data reporting sheet - first comparison of the transfer standard vs the national standard</t>
  </si>
  <si>
    <t>General informations</t>
  </si>
  <si>
    <t>Calibration of the transfer standard by the reference standard at the BIPM</t>
  </si>
  <si>
    <t>Uncertainty budgets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</si>
</sst>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d\-mmm\-yy"/>
    <numFmt numFmtId="192" formatCode="0.00000"/>
    <numFmt numFmtId="193" formatCode="0.00000000"/>
    <numFmt numFmtId="194" formatCode="0.0000000"/>
    <numFmt numFmtId="195" formatCode="0.0000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-40C]dddd\ d\ mmmm\ yyyy"/>
    <numFmt numFmtId="201" formatCode="d/m/yy\ h:mm;@"/>
  </numFmts>
  <fonts count="5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vertAlign val="subscript"/>
      <sz val="9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.5"/>
      <name val="Arial"/>
      <family val="0"/>
    </font>
    <font>
      <sz val="9.5"/>
      <name val="Arial"/>
      <family val="0"/>
    </font>
    <font>
      <sz val="8.25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bscript"/>
      <sz val="11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23"/>
      <name val="Times New Roman"/>
      <family val="1"/>
    </font>
    <font>
      <b/>
      <i/>
      <sz val="9"/>
      <color indexed="23"/>
      <name val="Arial"/>
      <family val="2"/>
    </font>
    <font>
      <b/>
      <vertAlign val="subscript"/>
      <sz val="9"/>
      <color indexed="23"/>
      <name val="Arial"/>
      <family val="2"/>
    </font>
    <font>
      <b/>
      <sz val="9"/>
      <color indexed="23"/>
      <name val="Arial"/>
      <family val="2"/>
    </font>
    <font>
      <sz val="10"/>
      <color indexed="23"/>
      <name val="Arial"/>
      <family val="0"/>
    </font>
    <font>
      <sz val="11"/>
      <name val="Arial"/>
      <family val="2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i/>
      <vertAlign val="subscript"/>
      <sz val="11"/>
      <name val="Times New Roman"/>
      <family val="1"/>
    </font>
    <font>
      <b/>
      <i/>
      <vertAlign val="subscript"/>
      <sz val="10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sz val="10"/>
      <color indexed="48"/>
      <name val="Arial"/>
      <family val="2"/>
    </font>
    <font>
      <b/>
      <sz val="11"/>
      <color indexed="48"/>
      <name val="Times New Roman"/>
      <family val="1"/>
    </font>
    <font>
      <sz val="11"/>
      <color indexed="48"/>
      <name val="Times New Roman"/>
      <family val="1"/>
    </font>
    <font>
      <i/>
      <sz val="10"/>
      <color indexed="48"/>
      <name val="Times New Roman"/>
      <family val="1"/>
    </font>
    <font>
      <sz val="10"/>
      <name val="Symbol"/>
      <family val="1"/>
    </font>
    <font>
      <b/>
      <vertAlign val="subscript"/>
      <sz val="9.5"/>
      <name val="Arial"/>
      <family val="2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i/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91" fontId="0" fillId="0" borderId="0" xfId="0" applyNumberForma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88" fontId="0" fillId="0" borderId="0" xfId="0" applyNumberFormat="1" applyFont="1" applyFill="1" applyBorder="1" applyAlignment="1">
      <alignment horizontal="center" vertical="center" wrapText="1"/>
    </xf>
    <xf numFmtId="190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188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2" fontId="26" fillId="0" borderId="2" xfId="0" applyNumberFormat="1" applyFont="1" applyFill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11" fontId="1" fillId="0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/>
    </xf>
    <xf numFmtId="0" fontId="6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96" fontId="1" fillId="0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0" fillId="0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7" fillId="3" borderId="8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/>
    </xf>
    <xf numFmtId="0" fontId="35" fillId="0" borderId="0" xfId="0" applyFont="1" applyFill="1" applyAlignment="1">
      <alignment horizontal="left" vertical="center"/>
    </xf>
    <xf numFmtId="0" fontId="36" fillId="3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0" fillId="3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37" fillId="0" borderId="2" xfId="0" applyNumberFormat="1" applyFont="1" applyFill="1" applyBorder="1" applyAlignment="1" applyProtection="1">
      <alignment horizontal="center" vertical="center" wrapText="1"/>
      <protection locked="0"/>
    </xf>
    <xf numFmtId="11" fontId="0" fillId="3" borderId="0" xfId="0" applyNumberFormat="1" applyFill="1" applyAlignment="1" applyProtection="1">
      <alignment vertical="center"/>
      <protection locked="0"/>
    </xf>
    <xf numFmtId="2" fontId="0" fillId="0" borderId="2" xfId="0" applyNumberFormat="1" applyFill="1" applyBorder="1" applyAlignment="1" applyProtection="1">
      <alignment horizontal="center" vertical="center" wrapText="1"/>
      <protection locked="0"/>
    </xf>
    <xf numFmtId="19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3" borderId="11" xfId="0" applyNumberFormat="1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Alignment="1">
      <alignment horizontal="center" vertical="center" wrapText="1"/>
    </xf>
    <xf numFmtId="11" fontId="1" fillId="3" borderId="1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 wrapText="1"/>
    </xf>
    <xf numFmtId="190" fontId="0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 horizontal="center" vertical="center" wrapText="1"/>
    </xf>
    <xf numFmtId="2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11" fontId="0" fillId="2" borderId="0" xfId="0" applyNumberFormat="1" applyFont="1" applyFill="1" applyBorder="1" applyAlignment="1">
      <alignment horizontal="center" vertical="center" wrapText="1"/>
    </xf>
    <xf numFmtId="190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94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0" xfId="0" applyFont="1" applyFill="1" applyBorder="1" applyAlignment="1">
      <alignment horizontal="right" vertical="center"/>
    </xf>
    <xf numFmtId="0" fontId="28" fillId="3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right" vertical="center"/>
    </xf>
    <xf numFmtId="0" fontId="28" fillId="2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190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11" fontId="12" fillId="3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4" fillId="2" borderId="0" xfId="0" applyFont="1" applyFill="1" applyAlignment="1">
      <alignment horizontal="center" wrapText="1"/>
    </xf>
    <xf numFmtId="0" fontId="43" fillId="2" borderId="0" xfId="0" applyFont="1" applyFill="1" applyAlignment="1">
      <alignment/>
    </xf>
    <xf numFmtId="0" fontId="43" fillId="2" borderId="0" xfId="0" applyFont="1" applyFill="1" applyAlignment="1">
      <alignment wrapText="1"/>
    </xf>
    <xf numFmtId="0" fontId="44" fillId="2" borderId="0" xfId="0" applyFont="1" applyFill="1" applyBorder="1" applyAlignment="1">
      <alignment horizontal="center" vertical="center" wrapText="1"/>
    </xf>
    <xf numFmtId="188" fontId="43" fillId="2" borderId="0" xfId="0" applyNumberFormat="1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/>
    </xf>
    <xf numFmtId="0" fontId="47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vertical="center"/>
    </xf>
    <xf numFmtId="0" fontId="43" fillId="2" borderId="0" xfId="0" applyFont="1" applyFill="1" applyAlignment="1">
      <alignment vertical="center"/>
    </xf>
    <xf numFmtId="0" fontId="44" fillId="2" borderId="0" xfId="0" applyFont="1" applyFill="1" applyAlignment="1">
      <alignment horizontal="center" vertical="center" wrapText="1"/>
    </xf>
    <xf numFmtId="0" fontId="43" fillId="2" borderId="0" xfId="0" applyFont="1" applyFill="1" applyBorder="1" applyAlignment="1">
      <alignment wrapText="1"/>
    </xf>
    <xf numFmtId="0" fontId="49" fillId="2" borderId="0" xfId="0" applyFont="1" applyFill="1" applyBorder="1" applyAlignment="1">
      <alignment horizontal="left" vertical="center" wrapText="1"/>
    </xf>
    <xf numFmtId="0" fontId="49" fillId="2" borderId="0" xfId="0" applyFont="1" applyFill="1" applyBorder="1" applyAlignment="1">
      <alignment horizontal="center" vertical="center" wrapText="1"/>
    </xf>
    <xf numFmtId="2" fontId="50" fillId="2" borderId="0" xfId="0" applyNumberFormat="1" applyFont="1" applyFill="1" applyBorder="1" applyAlignment="1">
      <alignment horizontal="center" vertical="center" wrapText="1"/>
    </xf>
    <xf numFmtId="11" fontId="47" fillId="2" borderId="0" xfId="0" applyNumberFormat="1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/>
    </xf>
    <xf numFmtId="2" fontId="43" fillId="2" borderId="0" xfId="0" applyNumberFormat="1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vertical="center" wrapText="1"/>
    </xf>
    <xf numFmtId="0" fontId="52" fillId="2" borderId="0" xfId="0" applyFont="1" applyFill="1" applyBorder="1" applyAlignment="1">
      <alignment horizontal="left" vertical="center"/>
    </xf>
    <xf numFmtId="0" fontId="51" fillId="2" borderId="0" xfId="0" applyFont="1" applyFill="1" applyBorder="1" applyAlignment="1">
      <alignment horizontal="right" vertical="center"/>
    </xf>
    <xf numFmtId="49" fontId="12" fillId="3" borderId="0" xfId="0" applyNumberFormat="1" applyFont="1" applyFill="1" applyBorder="1" applyAlignment="1">
      <alignment horizontal="left" vertical="center"/>
    </xf>
    <xf numFmtId="11" fontId="0" fillId="3" borderId="0" xfId="0" applyNumberFormat="1" applyFill="1" applyAlignment="1" applyProtection="1">
      <alignment vertical="center"/>
      <protection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188" fontId="21" fillId="0" borderId="0" xfId="0" applyNumberFormat="1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left" vertical="center"/>
    </xf>
    <xf numFmtId="2" fontId="55" fillId="0" borderId="0" xfId="0" applyNumberFormat="1" applyFont="1" applyFill="1" applyBorder="1" applyAlignment="1">
      <alignment horizontal="center" vertical="center" wrapText="1"/>
    </xf>
    <xf numFmtId="0" fontId="55" fillId="3" borderId="0" xfId="0" applyFont="1" applyFill="1" applyAlignment="1">
      <alignment vertical="center"/>
    </xf>
    <xf numFmtId="0" fontId="56" fillId="2" borderId="0" xfId="0" applyFont="1" applyFill="1" applyBorder="1" applyAlignment="1">
      <alignment horizontal="left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36" fillId="3" borderId="0" xfId="0" applyFont="1" applyFill="1" applyAlignment="1">
      <alignment/>
    </xf>
    <xf numFmtId="0" fontId="36" fillId="3" borderId="0" xfId="0" applyFont="1" applyFill="1" applyAlignment="1">
      <alignment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3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7" xfId="20" applyNumberFormat="1" applyFill="1" applyBorder="1" applyAlignment="1" applyProtection="1">
      <alignment horizontal="center" vertical="center" wrapText="1"/>
      <protection locked="0"/>
    </xf>
    <xf numFmtId="49" fontId="39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3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11" fontId="37" fillId="3" borderId="0" xfId="0" applyNumberFormat="1" applyFont="1" applyFill="1" applyAlignment="1" applyProtection="1">
      <alignment horizontal="center" vertical="center"/>
      <protection locked="0"/>
    </xf>
    <xf numFmtId="0" fontId="43" fillId="2" borderId="0" xfId="0" applyFont="1" applyFill="1" applyAlignment="1" applyProtection="1">
      <alignment/>
      <protection locked="0"/>
    </xf>
    <xf numFmtId="0" fontId="43" fillId="2" borderId="0" xfId="0" applyFont="1" applyFill="1" applyAlignment="1" applyProtection="1">
      <alignment wrapText="1"/>
      <protection locked="0"/>
    </xf>
    <xf numFmtId="11" fontId="37" fillId="3" borderId="0" xfId="0" applyNumberFormat="1" applyFont="1" applyFill="1" applyAlignment="1" applyProtection="1">
      <alignment vertical="center"/>
      <protection locked="0"/>
    </xf>
    <xf numFmtId="190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19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 vertical="center"/>
      <protection/>
    </xf>
    <xf numFmtId="0" fontId="43" fillId="2" borderId="0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39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90" fontId="1" fillId="3" borderId="21" xfId="0" applyNumberFormat="1" applyFont="1" applyFill="1" applyBorder="1" applyAlignment="1">
      <alignment horizontal="center" vertical="center" wrapText="1"/>
    </xf>
    <xf numFmtId="190" fontId="1" fillId="3" borderId="25" xfId="0" applyNumberFormat="1" applyFont="1" applyFill="1" applyBorder="1" applyAlignment="1">
      <alignment horizontal="center" vertical="center" wrapText="1"/>
    </xf>
    <xf numFmtId="190" fontId="1" fillId="3" borderId="23" xfId="0" applyNumberFormat="1" applyFont="1" applyFill="1" applyBorder="1" applyAlignment="1">
      <alignment horizontal="center" vertical="center" wrapText="1"/>
    </xf>
    <xf numFmtId="190" fontId="1" fillId="3" borderId="26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90" fontId="1" fillId="3" borderId="27" xfId="0" applyNumberFormat="1" applyFont="1" applyFill="1" applyBorder="1" applyAlignment="1">
      <alignment horizontal="center" vertical="center" wrapText="1"/>
    </xf>
    <xf numFmtId="190" fontId="1" fillId="3" borderId="29" xfId="0" applyNumberFormat="1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39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 applyProtection="1">
      <alignment horizontal="center" vertical="center" wrapText="1"/>
      <protection locked="0"/>
    </xf>
    <xf numFmtId="0" fontId="38" fillId="0" borderId="19" xfId="0" applyFont="1" applyFill="1" applyBorder="1" applyAlignment="1" applyProtection="1">
      <alignment horizontal="center" vertical="center" wrapText="1"/>
      <protection locked="0"/>
    </xf>
    <xf numFmtId="0" fontId="38" fillId="0" borderId="20" xfId="0" applyFont="1" applyFill="1" applyBorder="1" applyAlignment="1" applyProtection="1">
      <alignment horizontal="center" vertical="center" wrapText="1"/>
      <protection locked="0"/>
    </xf>
    <xf numFmtId="0" fontId="38" fillId="0" borderId="15" xfId="0" applyFont="1" applyFill="1" applyBorder="1" applyAlignment="1" applyProtection="1">
      <alignment horizontal="center" vertical="center" wrapText="1"/>
      <protection locked="0"/>
    </xf>
    <xf numFmtId="201" fontId="38" fillId="0" borderId="18" xfId="0" applyNumberFormat="1" applyFont="1" applyFill="1" applyBorder="1" applyAlignment="1" applyProtection="1">
      <alignment horizontal="center" vertical="center" shrinkToFit="1"/>
      <protection locked="0"/>
    </xf>
    <xf numFmtId="201" fontId="38" fillId="0" borderId="19" xfId="0" applyNumberFormat="1" applyFont="1" applyFill="1" applyBorder="1" applyAlignment="1" applyProtection="1">
      <alignment horizontal="center" vertical="center" shrinkToFit="1"/>
      <protection locked="0"/>
    </xf>
    <xf numFmtId="201" fontId="38" fillId="0" borderId="20" xfId="0" applyNumberFormat="1" applyFont="1" applyFill="1" applyBorder="1" applyAlignment="1" applyProtection="1">
      <alignment horizontal="center" vertical="center" shrinkToFit="1"/>
      <protection locked="0"/>
    </xf>
    <xf numFmtId="201" fontId="38" fillId="0" borderId="15" xfId="0" applyNumberFormat="1" applyFont="1" applyFill="1" applyBorder="1" applyAlignment="1" applyProtection="1">
      <alignment horizontal="center" vertical="center" shrinkToFit="1"/>
      <protection locked="0"/>
    </xf>
    <xf numFmtId="22" fontId="3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left" vertical="center" wrapText="1"/>
    </xf>
    <xf numFmtId="0" fontId="53" fillId="0" borderId="2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  <protection locked="0"/>
    </xf>
    <xf numFmtId="0" fontId="39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0" xfId="0" applyFont="1" applyFill="1" applyBorder="1" applyAlignment="1" applyProtection="1">
      <alignment horizontal="center" vertical="center" wrapText="1"/>
      <protection locked="0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Degrees of equivalence at all measured values (k=2)</a:t>
            </a:r>
          </a:p>
        </c:rich>
      </c:tx>
      <c:layout>
        <c:manualLayout>
          <c:xMode val="factor"/>
          <c:yMode val="factor"/>
          <c:x val="0.009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14"/>
          <c:w val="0.91475"/>
          <c:h val="0.79025"/>
        </c:manualLayout>
      </c:layout>
      <c:scatterChart>
        <c:scatterStyle val="lineMarker"/>
        <c:varyColors val="0"/>
        <c:ser>
          <c:idx val="1"/>
          <c:order val="0"/>
          <c:tx>
            <c:v>Pre BIPM visit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'NS-RS comparison'!$E$80:$E$91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'NS-RS comparison'!$E$80:$E$91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'NS-RS comparison'!$B$80:$B$91</c:f>
              <c:numCache>
                <c:ptCount val="12"/>
                <c:pt idx="0">
                  <c:v>0</c:v>
                </c:pt>
                <c:pt idx="1">
                  <c:v>220</c:v>
                </c:pt>
                <c:pt idx="2">
                  <c:v>80</c:v>
                </c:pt>
                <c:pt idx="3">
                  <c:v>420</c:v>
                </c:pt>
                <c:pt idx="4">
                  <c:v>120</c:v>
                </c:pt>
                <c:pt idx="5">
                  <c:v>320</c:v>
                </c:pt>
                <c:pt idx="6">
                  <c:v>30</c:v>
                </c:pt>
                <c:pt idx="7">
                  <c:v>370</c:v>
                </c:pt>
                <c:pt idx="8">
                  <c:v>170</c:v>
                </c:pt>
                <c:pt idx="9">
                  <c:v>500</c:v>
                </c:pt>
                <c:pt idx="10">
                  <c:v>270</c:v>
                </c:pt>
                <c:pt idx="11">
                  <c:v>0</c:v>
                </c:pt>
              </c:numCache>
            </c:numRef>
          </c:xVal>
          <c:yVal>
            <c:numRef>
              <c:f>'NS-RS comparison'!$C$80:$C$91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Post BIPM visit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'NS-RS comparison'!$E$130:$E$141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'NS-RS comparison'!$E$130:$E$141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'NS-RS comparison'!$B$130:$B$141</c:f>
              <c:numCache>
                <c:ptCount val="12"/>
                <c:pt idx="0">
                  <c:v>0</c:v>
                </c:pt>
                <c:pt idx="1">
                  <c:v>220</c:v>
                </c:pt>
                <c:pt idx="2">
                  <c:v>80</c:v>
                </c:pt>
                <c:pt idx="3">
                  <c:v>420</c:v>
                </c:pt>
                <c:pt idx="4">
                  <c:v>120</c:v>
                </c:pt>
                <c:pt idx="5">
                  <c:v>320</c:v>
                </c:pt>
                <c:pt idx="6">
                  <c:v>30</c:v>
                </c:pt>
                <c:pt idx="7">
                  <c:v>370</c:v>
                </c:pt>
                <c:pt idx="8">
                  <c:v>170</c:v>
                </c:pt>
                <c:pt idx="9">
                  <c:v>500</c:v>
                </c:pt>
                <c:pt idx="10">
                  <c:v>270</c:v>
                </c:pt>
                <c:pt idx="11">
                  <c:v>0</c:v>
                </c:pt>
              </c:numCache>
            </c:numRef>
          </c:xVal>
          <c:yVal>
            <c:numRef>
              <c:f>'NS-RS comparison'!$C$130:$C$141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44034044"/>
        <c:axId val="60762077"/>
      </c:scatterChart>
      <c:valAx>
        <c:axId val="44034044"/>
        <c:scaling>
          <c:orientation val="minMax"/>
          <c:max val="5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nominal value /nmol/mol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62077"/>
        <c:crossesAt val="-30"/>
        <c:crossBetween val="midCat"/>
        <c:dispUnits/>
      </c:valAx>
      <c:valAx>
        <c:axId val="6076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950" b="1" i="0" u="none" baseline="-2500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/nmol/mol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034044"/>
        <c:crossesAt val="-5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25"/>
          <c:y val="0.2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9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0.emf" /><Relationship Id="rId4" Type="http://schemas.openxmlformats.org/officeDocument/2006/relationships/image" Target="../media/image8.emf" /><Relationship Id="rId5" Type="http://schemas.openxmlformats.org/officeDocument/2006/relationships/image" Target="../media/image10.emf" /><Relationship Id="rId6" Type="http://schemas.openxmlformats.org/officeDocument/2006/relationships/image" Target="../media/image6.emf" /><Relationship Id="rId7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76200</xdr:rowOff>
    </xdr:from>
    <xdr:to>
      <xdr:col>7</xdr:col>
      <xdr:colOff>581025</xdr:colOff>
      <xdr:row>43</xdr:row>
      <xdr:rowOff>95250</xdr:rowOff>
    </xdr:to>
    <xdr:graphicFrame>
      <xdr:nvGraphicFramePr>
        <xdr:cNvPr id="1" name="Chart 3"/>
        <xdr:cNvGraphicFramePr/>
      </xdr:nvGraphicFramePr>
      <xdr:xfrm>
        <a:off x="28575" y="5381625"/>
        <a:ext cx="55530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266700</xdr:colOff>
      <xdr:row>93</xdr:row>
      <xdr:rowOff>66675</xdr:rowOff>
    </xdr:from>
    <xdr:to>
      <xdr:col>7</xdr:col>
      <xdr:colOff>304800</xdr:colOff>
      <xdr:row>94</xdr:row>
      <xdr:rowOff>104775</xdr:rowOff>
    </xdr:to>
    <xdr:pic>
      <xdr:nvPicPr>
        <xdr:cNvPr id="2" name="CommandButton_CalcPara27NS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8135600"/>
          <a:ext cx="7524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238125</xdr:colOff>
      <xdr:row>143</xdr:row>
      <xdr:rowOff>133350</xdr:rowOff>
    </xdr:from>
    <xdr:to>
      <xdr:col>7</xdr:col>
      <xdr:colOff>276225</xdr:colOff>
      <xdr:row>144</xdr:row>
      <xdr:rowOff>171450</xdr:rowOff>
    </xdr:to>
    <xdr:pic>
      <xdr:nvPicPr>
        <xdr:cNvPr id="3" name="CommandButton_CalcPara27NS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27727275"/>
          <a:ext cx="7524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54</xdr:row>
      <xdr:rowOff>9525</xdr:rowOff>
    </xdr:from>
    <xdr:to>
      <xdr:col>7</xdr:col>
      <xdr:colOff>657225</xdr:colOff>
      <xdr:row>77</xdr:row>
      <xdr:rowOff>19050</xdr:rowOff>
    </xdr:to>
    <xdr:sp fLocksText="0">
      <xdr:nvSpPr>
        <xdr:cNvPr id="1" name="TextBox 7"/>
        <xdr:cNvSpPr txBox="1">
          <a:spLocks noChangeArrowheads="1"/>
        </xdr:cNvSpPr>
      </xdr:nvSpPr>
      <xdr:spPr>
        <a:xfrm>
          <a:off x="38100" y="10296525"/>
          <a:ext cx="5619750" cy="43910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79</xdr:row>
      <xdr:rowOff>171450</xdr:rowOff>
    </xdr:from>
    <xdr:to>
      <xdr:col>7</xdr:col>
      <xdr:colOff>628650</xdr:colOff>
      <xdr:row>99</xdr:row>
      <xdr:rowOff>152400</xdr:rowOff>
    </xdr:to>
    <xdr:sp fLocksText="0">
      <xdr:nvSpPr>
        <xdr:cNvPr id="2" name="TextBox 8"/>
        <xdr:cNvSpPr txBox="1">
          <a:spLocks noChangeArrowheads="1"/>
        </xdr:cNvSpPr>
      </xdr:nvSpPr>
      <xdr:spPr>
        <a:xfrm>
          <a:off x="0" y="15220950"/>
          <a:ext cx="5629275" cy="34194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15</xdr:row>
      <xdr:rowOff>28575</xdr:rowOff>
    </xdr:from>
    <xdr:to>
      <xdr:col>7</xdr:col>
      <xdr:colOff>438150</xdr:colOff>
      <xdr:row>16</xdr:row>
      <xdr:rowOff>66675</xdr:rowOff>
    </xdr:to>
    <xdr:pic>
      <xdr:nvPicPr>
        <xdr:cNvPr id="1" name="CommandButton_CalcPara27TS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86075"/>
          <a:ext cx="7524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28575</xdr:colOff>
      <xdr:row>74</xdr:row>
      <xdr:rowOff>19050</xdr:rowOff>
    </xdr:from>
    <xdr:to>
      <xdr:col>7</xdr:col>
      <xdr:colOff>647700</xdr:colOff>
      <xdr:row>81</xdr:row>
      <xdr:rowOff>66675</xdr:rowOff>
    </xdr:to>
    <xdr:sp fLocksText="0">
      <xdr:nvSpPr>
        <xdr:cNvPr id="2" name="TextBox 7"/>
        <xdr:cNvSpPr txBox="1">
          <a:spLocks noChangeArrowheads="1"/>
        </xdr:cNvSpPr>
      </xdr:nvSpPr>
      <xdr:spPr>
        <a:xfrm>
          <a:off x="28575" y="14116050"/>
          <a:ext cx="56197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28575</xdr:colOff>
      <xdr:row>83</xdr:row>
      <xdr:rowOff>19050</xdr:rowOff>
    </xdr:from>
    <xdr:to>
      <xdr:col>7</xdr:col>
      <xdr:colOff>647700</xdr:colOff>
      <xdr:row>100</xdr:row>
      <xdr:rowOff>152400</xdr:rowOff>
    </xdr:to>
    <xdr:sp fLocksText="0">
      <xdr:nvSpPr>
        <xdr:cNvPr id="3" name="TextBox 8"/>
        <xdr:cNvSpPr txBox="1">
          <a:spLocks noChangeArrowheads="1"/>
        </xdr:cNvSpPr>
      </xdr:nvSpPr>
      <xdr:spPr>
        <a:xfrm>
          <a:off x="28575" y="15725775"/>
          <a:ext cx="5619750" cy="28860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54</xdr:row>
      <xdr:rowOff>9525</xdr:rowOff>
    </xdr:from>
    <xdr:to>
      <xdr:col>7</xdr:col>
      <xdr:colOff>657225</xdr:colOff>
      <xdr:row>77</xdr:row>
      <xdr:rowOff>19050</xdr:rowOff>
    </xdr:to>
    <xdr:sp fLocksText="0">
      <xdr:nvSpPr>
        <xdr:cNvPr id="1" name="TextBox 12"/>
        <xdr:cNvSpPr txBox="1">
          <a:spLocks noChangeArrowheads="1"/>
        </xdr:cNvSpPr>
      </xdr:nvSpPr>
      <xdr:spPr>
        <a:xfrm>
          <a:off x="38100" y="10296525"/>
          <a:ext cx="5619750" cy="43910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3366FF"/>
              </a:solidFill>
            </a:rPr>
            <a:t>****</a:t>
          </a:r>
        </a:p>
      </xdr:txBody>
    </xdr:sp>
    <xdr:clientData fLocksWithSheet="0"/>
  </xdr:twoCellAnchor>
  <xdr:twoCellAnchor>
    <xdr:from>
      <xdr:col>0</xdr:col>
      <xdr:colOff>0</xdr:colOff>
      <xdr:row>79</xdr:row>
      <xdr:rowOff>171450</xdr:rowOff>
    </xdr:from>
    <xdr:to>
      <xdr:col>7</xdr:col>
      <xdr:colOff>628650</xdr:colOff>
      <xdr:row>99</xdr:row>
      <xdr:rowOff>152400</xdr:rowOff>
    </xdr:to>
    <xdr:sp fLocksText="0">
      <xdr:nvSpPr>
        <xdr:cNvPr id="2" name="TextBox 13"/>
        <xdr:cNvSpPr txBox="1">
          <a:spLocks noChangeArrowheads="1"/>
        </xdr:cNvSpPr>
      </xdr:nvSpPr>
      <xdr:spPr>
        <a:xfrm>
          <a:off x="0" y="15220950"/>
          <a:ext cx="5629275" cy="34194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3366FF"/>
              </a:solidFill>
            </a:rPr>
            <a:t>****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38100</xdr:rowOff>
    </xdr:from>
    <xdr:to>
      <xdr:col>9</xdr:col>
      <xdr:colOff>552450</xdr:colOff>
      <xdr:row>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800100"/>
          <a:ext cx="5762625" cy="866775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</xdr:row>
      <xdr:rowOff>114300</xdr:rowOff>
    </xdr:from>
    <xdr:to>
      <xdr:col>9</xdr:col>
      <xdr:colOff>542925</xdr:colOff>
      <xdr:row>48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2019300"/>
          <a:ext cx="5734050" cy="71247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9525</xdr:colOff>
      <xdr:row>51</xdr:row>
      <xdr:rowOff>95250</xdr:rowOff>
    </xdr:from>
    <xdr:to>
      <xdr:col>9</xdr:col>
      <xdr:colOff>514350</xdr:colOff>
      <xdr:row>105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9810750"/>
          <a:ext cx="5734050" cy="90011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viallon@bipm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1"/>
  <sheetViews>
    <sheetView showGridLines="0" tabSelected="1" defaultGridColor="0" zoomScaleSheetLayoutView="100" colorId="31" workbookViewId="0" topLeftCell="A1">
      <selection activeCell="L4" sqref="L4"/>
    </sheetView>
  </sheetViews>
  <sheetFormatPr defaultColWidth="9.140625" defaultRowHeight="12.75"/>
  <cols>
    <col min="1" max="8" width="8.7109375" style="23" customWidth="1"/>
    <col min="9" max="10" width="8.7109375" style="24" customWidth="1"/>
    <col min="11" max="16384" width="9.140625" style="24" customWidth="1"/>
  </cols>
  <sheetData>
    <row r="1" spans="1:10" ht="74.25" customHeight="1">
      <c r="A1" s="2"/>
      <c r="B1" s="182" t="s">
        <v>24</v>
      </c>
      <c r="C1" s="214"/>
      <c r="D1" s="214"/>
      <c r="E1" s="214"/>
      <c r="F1" s="214"/>
      <c r="G1" s="214"/>
      <c r="H1" s="214"/>
      <c r="I1" s="183"/>
      <c r="J1" s="1"/>
    </row>
    <row r="2" spans="1:10" ht="16.5" customHeight="1">
      <c r="A2" s="5"/>
      <c r="B2" s="5"/>
      <c r="C2" s="6"/>
      <c r="D2" s="6"/>
      <c r="E2" s="5"/>
      <c r="F2" s="5"/>
      <c r="G2" s="6"/>
      <c r="H2" s="6"/>
      <c r="I2" s="1"/>
      <c r="J2" s="1"/>
    </row>
    <row r="3" spans="1:10" ht="24.75" customHeight="1">
      <c r="A3" s="182" t="s">
        <v>3</v>
      </c>
      <c r="B3" s="214"/>
      <c r="C3" s="214"/>
      <c r="D3" s="214"/>
      <c r="E3" s="214"/>
      <c r="F3" s="214"/>
      <c r="G3" s="214"/>
      <c r="H3" s="214"/>
      <c r="I3" s="214"/>
      <c r="J3" s="183"/>
    </row>
    <row r="4" spans="1:10" ht="21.75" customHeight="1">
      <c r="A4" s="186" t="s">
        <v>4</v>
      </c>
      <c r="B4" s="186"/>
      <c r="C4" s="184" t="s">
        <v>87</v>
      </c>
      <c r="D4" s="177"/>
      <c r="E4" s="177"/>
      <c r="F4" s="177"/>
      <c r="G4" s="177"/>
      <c r="H4" s="177"/>
      <c r="I4" s="177"/>
      <c r="J4" s="178"/>
    </row>
    <row r="5" spans="1:10" ht="66.75" customHeight="1">
      <c r="A5" s="186" t="s">
        <v>90</v>
      </c>
      <c r="B5" s="186"/>
      <c r="C5" s="184" t="s">
        <v>87</v>
      </c>
      <c r="D5" s="177"/>
      <c r="E5" s="177"/>
      <c r="F5" s="177"/>
      <c r="G5" s="177"/>
      <c r="H5" s="177"/>
      <c r="I5" s="177"/>
      <c r="J5" s="178"/>
    </row>
    <row r="6" spans="1:10" ht="19.5" customHeight="1">
      <c r="A6" s="186" t="s">
        <v>6</v>
      </c>
      <c r="B6" s="186"/>
      <c r="C6" s="184" t="s">
        <v>87</v>
      </c>
      <c r="D6" s="177"/>
      <c r="E6" s="177"/>
      <c r="F6" s="177"/>
      <c r="G6" s="177"/>
      <c r="H6" s="177"/>
      <c r="I6" s="177"/>
      <c r="J6" s="178"/>
    </row>
    <row r="7" spans="1:10" ht="21" customHeight="1">
      <c r="A7" s="186" t="s">
        <v>48</v>
      </c>
      <c r="B7" s="186"/>
      <c r="C7" s="179" t="s">
        <v>87</v>
      </c>
      <c r="D7" s="177"/>
      <c r="E7" s="177"/>
      <c r="F7" s="177"/>
      <c r="G7" s="177"/>
      <c r="H7" s="177"/>
      <c r="I7" s="177"/>
      <c r="J7" s="178"/>
    </row>
    <row r="8" spans="1:10" ht="19.5" customHeight="1">
      <c r="A8" s="186" t="s">
        <v>5</v>
      </c>
      <c r="B8" s="186"/>
      <c r="C8" s="184" t="s">
        <v>87</v>
      </c>
      <c r="D8" s="177"/>
      <c r="E8" s="177"/>
      <c r="F8" s="177"/>
      <c r="G8" s="177"/>
      <c r="H8" s="177"/>
      <c r="I8" s="177"/>
      <c r="J8" s="178"/>
    </row>
    <row r="9" spans="1:10" ht="14.25">
      <c r="A9" s="5"/>
      <c r="B9" s="5"/>
      <c r="C9" s="5"/>
      <c r="D9" s="5"/>
      <c r="E9" s="5"/>
      <c r="F9" s="7"/>
      <c r="G9" s="7"/>
      <c r="H9" s="7"/>
      <c r="I9" s="8"/>
      <c r="J9" s="1"/>
    </row>
    <row r="10" spans="1:10" ht="12.75">
      <c r="A10" s="10"/>
      <c r="B10" s="10"/>
      <c r="C10" s="10"/>
      <c r="D10" s="10"/>
      <c r="E10" s="10"/>
      <c r="F10" s="10"/>
      <c r="G10" s="10"/>
      <c r="H10" s="10"/>
      <c r="I10" s="8"/>
      <c r="J10" s="1"/>
    </row>
    <row r="11" spans="1:10" ht="30" customHeight="1">
      <c r="A11" s="182" t="s">
        <v>9</v>
      </c>
      <c r="B11" s="214"/>
      <c r="C11" s="214"/>
      <c r="D11" s="214"/>
      <c r="E11" s="214"/>
      <c r="F11" s="214"/>
      <c r="G11" s="214"/>
      <c r="H11" s="214"/>
      <c r="I11" s="214"/>
      <c r="J11" s="183"/>
    </row>
    <row r="12" spans="1:10" s="23" customFormat="1" ht="15" customHeight="1">
      <c r="A12" s="174"/>
      <c r="B12" s="174"/>
      <c r="C12" s="215" t="s">
        <v>25</v>
      </c>
      <c r="D12" s="216"/>
      <c r="E12" s="217"/>
      <c r="F12" s="215" t="s">
        <v>26</v>
      </c>
      <c r="G12" s="216"/>
      <c r="H12" s="217"/>
      <c r="I12" s="215" t="s">
        <v>27</v>
      </c>
      <c r="J12" s="217"/>
    </row>
    <row r="13" spans="1:10" ht="15" customHeight="1">
      <c r="A13" s="175" t="s">
        <v>10</v>
      </c>
      <c r="B13" s="175"/>
      <c r="C13" s="176" t="s">
        <v>73</v>
      </c>
      <c r="D13" s="170"/>
      <c r="E13" s="171"/>
      <c r="F13" s="180" t="s">
        <v>87</v>
      </c>
      <c r="G13" s="172"/>
      <c r="H13" s="173"/>
      <c r="I13" s="180" t="s">
        <v>87</v>
      </c>
      <c r="J13" s="173"/>
    </row>
    <row r="14" spans="1:10" ht="15" customHeight="1">
      <c r="A14" s="175" t="s">
        <v>11</v>
      </c>
      <c r="B14" s="175"/>
      <c r="C14" s="176" t="s">
        <v>74</v>
      </c>
      <c r="D14" s="170"/>
      <c r="E14" s="171"/>
      <c r="F14" s="180" t="s">
        <v>87</v>
      </c>
      <c r="G14" s="172"/>
      <c r="H14" s="173"/>
      <c r="I14" s="180" t="s">
        <v>87</v>
      </c>
      <c r="J14" s="173"/>
    </row>
    <row r="15" spans="1:10" ht="15" customHeight="1">
      <c r="A15" s="175" t="s">
        <v>12</v>
      </c>
      <c r="B15" s="175"/>
      <c r="C15" s="176" t="s">
        <v>0</v>
      </c>
      <c r="D15" s="170"/>
      <c r="E15" s="171"/>
      <c r="F15" s="180" t="s">
        <v>87</v>
      </c>
      <c r="G15" s="172"/>
      <c r="H15" s="173"/>
      <c r="I15" s="180" t="s">
        <v>87</v>
      </c>
      <c r="J15" s="173"/>
    </row>
    <row r="16" spans="1:10" ht="15" customHeight="1">
      <c r="A16" s="197" t="s">
        <v>72</v>
      </c>
      <c r="B16" s="198"/>
      <c r="C16" s="201" t="s">
        <v>75</v>
      </c>
      <c r="D16" s="202"/>
      <c r="E16" s="203"/>
      <c r="F16" s="207" t="s">
        <v>87</v>
      </c>
      <c r="G16" s="208"/>
      <c r="H16" s="209"/>
      <c r="I16" s="207" t="s">
        <v>87</v>
      </c>
      <c r="J16" s="209"/>
    </row>
    <row r="17" spans="1:10" ht="15" customHeight="1">
      <c r="A17" s="199"/>
      <c r="B17" s="200"/>
      <c r="C17" s="204"/>
      <c r="D17" s="205"/>
      <c r="E17" s="206"/>
      <c r="F17" s="210"/>
      <c r="G17" s="211"/>
      <c r="H17" s="212"/>
      <c r="I17" s="210"/>
      <c r="J17" s="212"/>
    </row>
    <row r="18" spans="1:10" ht="15" customHeight="1">
      <c r="A18" s="2"/>
      <c r="B18" s="2"/>
      <c r="C18" s="2"/>
      <c r="D18" s="2"/>
      <c r="E18" s="2"/>
      <c r="F18" s="2"/>
      <c r="G18" s="2"/>
      <c r="H18" s="2"/>
      <c r="I18" s="1"/>
      <c r="J18" s="1"/>
    </row>
    <row r="19" spans="1:10" ht="15" customHeight="1">
      <c r="A19" s="214" t="s">
        <v>39</v>
      </c>
      <c r="B19" s="214"/>
      <c r="C19" s="214"/>
      <c r="D19" s="214"/>
      <c r="E19" s="214"/>
      <c r="F19" s="214"/>
      <c r="G19" s="214"/>
      <c r="H19" s="214"/>
      <c r="I19" s="214"/>
      <c r="J19" s="214"/>
    </row>
    <row r="20" spans="1:10" ht="15" customHeight="1">
      <c r="A20" s="91" t="s">
        <v>40</v>
      </c>
      <c r="B20" s="185" t="s">
        <v>148</v>
      </c>
      <c r="C20" s="185"/>
      <c r="D20" s="185"/>
      <c r="E20" s="185"/>
      <c r="F20" s="185"/>
      <c r="G20" s="185"/>
      <c r="H20" s="185"/>
      <c r="I20" s="185"/>
      <c r="J20" s="185"/>
    </row>
    <row r="21" spans="1:10" ht="15" customHeight="1">
      <c r="A21" s="91" t="s">
        <v>41</v>
      </c>
      <c r="B21" s="91" t="s">
        <v>143</v>
      </c>
      <c r="C21" s="91"/>
      <c r="D21" s="91"/>
      <c r="E21" s="91"/>
      <c r="F21" s="91"/>
      <c r="G21" s="91"/>
      <c r="H21" s="91"/>
      <c r="I21" s="91"/>
      <c r="J21" s="91"/>
    </row>
    <row r="22" spans="1:10" ht="15" customHeight="1">
      <c r="A22" s="91" t="s">
        <v>42</v>
      </c>
      <c r="B22" s="91" t="s">
        <v>144</v>
      </c>
      <c r="C22" s="91"/>
      <c r="D22" s="91"/>
      <c r="E22" s="91"/>
      <c r="F22" s="91"/>
      <c r="G22" s="91"/>
      <c r="H22" s="91"/>
      <c r="I22" s="91"/>
      <c r="J22" s="91"/>
    </row>
    <row r="23" spans="1:10" ht="15" customHeight="1">
      <c r="A23" s="91" t="s">
        <v>43</v>
      </c>
      <c r="B23" s="91" t="s">
        <v>145</v>
      </c>
      <c r="C23" s="91"/>
      <c r="D23" s="91"/>
      <c r="E23" s="91"/>
      <c r="F23" s="91"/>
      <c r="G23" s="91"/>
      <c r="H23" s="91"/>
      <c r="I23" s="91"/>
      <c r="J23" s="91"/>
    </row>
    <row r="24" spans="1:10" ht="15" customHeight="1">
      <c r="A24" s="91" t="s">
        <v>44</v>
      </c>
      <c r="B24" s="91" t="s">
        <v>147</v>
      </c>
      <c r="C24" s="91"/>
      <c r="D24" s="91"/>
      <c r="E24" s="91"/>
      <c r="F24" s="91"/>
      <c r="G24" s="91"/>
      <c r="H24" s="91"/>
      <c r="I24" s="91"/>
      <c r="J24" s="91"/>
    </row>
    <row r="25" spans="1:10" ht="15" customHeight="1">
      <c r="A25" s="91" t="s">
        <v>45</v>
      </c>
      <c r="B25" s="91" t="s">
        <v>149</v>
      </c>
      <c r="C25" s="91"/>
      <c r="D25" s="91"/>
      <c r="E25" s="91"/>
      <c r="F25" s="91"/>
      <c r="G25" s="91"/>
      <c r="H25" s="91"/>
      <c r="I25" s="91"/>
      <c r="J25" s="91"/>
    </row>
    <row r="26" spans="1:10" ht="15" customHeight="1">
      <c r="A26" s="91" t="s">
        <v>46</v>
      </c>
      <c r="B26" s="91" t="s">
        <v>146</v>
      </c>
      <c r="C26" s="91"/>
      <c r="D26" s="91"/>
      <c r="E26" s="91"/>
      <c r="F26" s="91"/>
      <c r="G26" s="91"/>
      <c r="H26" s="91"/>
      <c r="I26" s="91"/>
      <c r="J26" s="91"/>
    </row>
    <row r="27" spans="1:10" ht="15" customHeight="1">
      <c r="A27" s="92" t="s">
        <v>47</v>
      </c>
      <c r="B27" s="181" t="s">
        <v>150</v>
      </c>
      <c r="C27" s="181"/>
      <c r="D27" s="181"/>
      <c r="E27" s="181"/>
      <c r="F27" s="181"/>
      <c r="G27" s="181"/>
      <c r="H27" s="181"/>
      <c r="I27" s="181"/>
      <c r="J27" s="181"/>
    </row>
    <row r="28" spans="1:10" ht="15" customHeight="1">
      <c r="A28" s="59"/>
      <c r="B28" s="59"/>
      <c r="C28" s="157"/>
      <c r="D28" s="157"/>
      <c r="E28" s="157"/>
      <c r="F28" s="157"/>
      <c r="G28" s="157"/>
      <c r="H28" s="157"/>
      <c r="I28" s="157"/>
      <c r="J28" s="157"/>
    </row>
    <row r="29" spans="1:10" ht="15" customHeight="1">
      <c r="A29" s="157"/>
      <c r="B29" s="213"/>
      <c r="C29" s="213"/>
      <c r="D29" s="213"/>
      <c r="E29" s="213"/>
      <c r="F29" s="213"/>
      <c r="G29" s="213"/>
      <c r="H29" s="213"/>
      <c r="I29" s="213"/>
      <c r="J29" s="213"/>
    </row>
    <row r="30" spans="1:10" ht="15" customHeight="1">
      <c r="A30" s="59"/>
      <c r="B30" s="59"/>
      <c r="C30" s="59"/>
      <c r="D30" s="59"/>
      <c r="E30" s="59"/>
      <c r="F30" s="59"/>
      <c r="G30" s="59"/>
      <c r="H30" s="59"/>
      <c r="I30" s="60"/>
      <c r="J30" s="60"/>
    </row>
    <row r="31" spans="1:10" ht="12.75">
      <c r="A31" s="2"/>
      <c r="B31" s="2"/>
      <c r="C31" s="2"/>
      <c r="D31" s="2"/>
      <c r="E31" s="2"/>
      <c r="F31" s="2"/>
      <c r="G31" s="2"/>
      <c r="H31" s="2"/>
      <c r="I31" s="1"/>
      <c r="J31" s="1"/>
    </row>
    <row r="32" spans="1:10" ht="15" customHeight="1">
      <c r="A32" s="13"/>
      <c r="B32" s="13"/>
      <c r="C32" s="13"/>
      <c r="D32" s="13"/>
      <c r="E32" s="13"/>
      <c r="F32" s="93"/>
      <c r="G32" s="93"/>
      <c r="H32" s="93"/>
      <c r="I32" s="93"/>
      <c r="J32" s="93"/>
    </row>
    <row r="33" spans="1:10" ht="14.25" customHeight="1">
      <c r="A33" s="89" t="s">
        <v>110</v>
      </c>
      <c r="B33" s="93"/>
      <c r="C33" s="93"/>
      <c r="D33" s="93"/>
      <c r="E33" s="13"/>
      <c r="F33" s="93"/>
      <c r="G33" s="93"/>
      <c r="H33" s="93"/>
      <c r="I33" s="93"/>
      <c r="J33" s="93"/>
    </row>
    <row r="34" spans="1:10" ht="14.25" customHeight="1">
      <c r="A34" s="89"/>
      <c r="B34" s="93"/>
      <c r="C34" s="93"/>
      <c r="D34" s="93"/>
      <c r="E34" s="13"/>
      <c r="F34" s="93"/>
      <c r="G34" s="93"/>
      <c r="H34" s="93"/>
      <c r="I34" s="93"/>
      <c r="J34" s="93"/>
    </row>
    <row r="35" spans="1:10" ht="14.25">
      <c r="A35" s="93"/>
      <c r="B35" s="93"/>
      <c r="C35" s="93"/>
      <c r="D35" s="93"/>
      <c r="E35" s="13"/>
      <c r="F35" s="93"/>
      <c r="G35" s="93"/>
      <c r="H35" s="93"/>
      <c r="I35" s="93"/>
      <c r="J35" s="94"/>
    </row>
    <row r="36" spans="1:10" ht="12.75">
      <c r="A36" s="89" t="s">
        <v>88</v>
      </c>
      <c r="B36" s="2"/>
      <c r="C36" s="2"/>
      <c r="D36" s="2"/>
      <c r="E36" s="2"/>
      <c r="F36" s="2"/>
      <c r="G36" s="2"/>
      <c r="H36" s="2"/>
      <c r="I36" s="1"/>
      <c r="J36" s="1"/>
    </row>
    <row r="37" spans="1:10" ht="12.75">
      <c r="A37" s="90" t="s">
        <v>111</v>
      </c>
      <c r="B37" s="59"/>
      <c r="C37" s="59"/>
      <c r="D37" s="59"/>
      <c r="E37" s="59"/>
      <c r="F37" s="59"/>
      <c r="G37" s="59"/>
      <c r="H37" s="59"/>
      <c r="I37" s="60"/>
      <c r="J37" s="60"/>
    </row>
    <row r="38" spans="1:10" ht="12.75">
      <c r="A38" s="90" t="s">
        <v>112</v>
      </c>
      <c r="B38" s="59"/>
      <c r="C38" s="59"/>
      <c r="D38" s="59"/>
      <c r="E38" s="59"/>
      <c r="F38" s="59"/>
      <c r="G38" s="59"/>
      <c r="H38" s="59"/>
      <c r="I38" s="60"/>
      <c r="J38" s="60"/>
    </row>
    <row r="39" spans="1:10" ht="12.75">
      <c r="A39" s="59"/>
      <c r="B39" s="59"/>
      <c r="C39" s="59"/>
      <c r="D39" s="59"/>
      <c r="E39" s="59"/>
      <c r="F39" s="59"/>
      <c r="G39" s="59"/>
      <c r="H39" s="59"/>
      <c r="I39" s="60"/>
      <c r="J39" s="60"/>
    </row>
    <row r="40" spans="1:10" ht="12.75">
      <c r="A40" s="59"/>
      <c r="B40" s="59"/>
      <c r="C40" s="59"/>
      <c r="D40" s="59"/>
      <c r="E40" s="59"/>
      <c r="F40" s="59"/>
      <c r="G40" s="59"/>
      <c r="H40" s="59"/>
      <c r="I40" s="60"/>
      <c r="J40" s="60"/>
    </row>
    <row r="41" spans="1:10" ht="12.75">
      <c r="A41" s="59"/>
      <c r="B41" s="59"/>
      <c r="C41" s="59"/>
      <c r="D41" s="59"/>
      <c r="E41" s="196" t="s">
        <v>89</v>
      </c>
      <c r="F41" s="196"/>
      <c r="G41" s="59"/>
      <c r="H41" s="59"/>
      <c r="I41" s="60"/>
      <c r="J41" s="60"/>
    </row>
  </sheetData>
  <sheetProtection password="CF55" sheet="1" objects="1" scenarios="1"/>
  <mergeCells count="38">
    <mergeCell ref="F12:H12"/>
    <mergeCell ref="I12:J12"/>
    <mergeCell ref="C13:E13"/>
    <mergeCell ref="F13:H13"/>
    <mergeCell ref="I13:J13"/>
    <mergeCell ref="C12:E12"/>
    <mergeCell ref="A4:B4"/>
    <mergeCell ref="A5:B5"/>
    <mergeCell ref="A6:B6"/>
    <mergeCell ref="A7:B7"/>
    <mergeCell ref="A12:B12"/>
    <mergeCell ref="A13:B13"/>
    <mergeCell ref="A15:B15"/>
    <mergeCell ref="C14:E14"/>
    <mergeCell ref="C15:E15"/>
    <mergeCell ref="A14:B14"/>
    <mergeCell ref="F14:H14"/>
    <mergeCell ref="I14:J14"/>
    <mergeCell ref="F15:H15"/>
    <mergeCell ref="I15:J15"/>
    <mergeCell ref="A8:B8"/>
    <mergeCell ref="B27:J27"/>
    <mergeCell ref="B1:I1"/>
    <mergeCell ref="A11:J11"/>
    <mergeCell ref="C4:J4"/>
    <mergeCell ref="C5:J5"/>
    <mergeCell ref="C6:J6"/>
    <mergeCell ref="C7:J7"/>
    <mergeCell ref="C8:J8"/>
    <mergeCell ref="A3:J3"/>
    <mergeCell ref="E41:F41"/>
    <mergeCell ref="A16:B17"/>
    <mergeCell ref="C16:E17"/>
    <mergeCell ref="F16:H17"/>
    <mergeCell ref="B29:J29"/>
    <mergeCell ref="A19:J19"/>
    <mergeCell ref="B20:J20"/>
    <mergeCell ref="I16:J17"/>
  </mergeCells>
  <hyperlinks>
    <hyperlink ref="C7" r:id="rId1" display="jviallon@bipm.org"/>
  </hyperlinks>
  <printOptions/>
  <pageMargins left="0.7480314960629921" right="0.7480314960629921" top="0.9448818897637796" bottom="0.5905511811023623" header="0.5118110236220472" footer="0.5905511811023623"/>
  <pageSetup horizontalDpi="600" verticalDpi="600" orientation="portrait" paperSize="9" r:id="rId2"/>
  <headerFooter alignWithMargins="0">
    <oddHeader>&amp;L&amp;"Times New Roman,Normal"Ozone comparison form      BIPM.QM-K1-R2        Version 2.0      &amp;R&amp;"Times New Roman,Normal"Modified 11/01/2007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151"/>
  <sheetViews>
    <sheetView showGridLines="0" defaultGridColor="0" zoomScaleSheetLayoutView="100" colorId="31" workbookViewId="0" topLeftCell="A25">
      <selection activeCell="G138" sqref="G138"/>
    </sheetView>
  </sheetViews>
  <sheetFormatPr defaultColWidth="9.140625" defaultRowHeight="12.75"/>
  <cols>
    <col min="1" max="8" width="10.7109375" style="23" customWidth="1"/>
    <col min="9" max="10" width="10.7109375" style="133" customWidth="1"/>
    <col min="11" max="16384" width="9.140625" style="24" customWidth="1"/>
  </cols>
  <sheetData>
    <row r="1" spans="1:9" ht="15" customHeight="1" thickTop="1">
      <c r="A1" s="272" t="s">
        <v>134</v>
      </c>
      <c r="B1" s="272"/>
      <c r="C1" s="272"/>
      <c r="D1" s="272"/>
      <c r="E1" s="272"/>
      <c r="F1" s="272"/>
      <c r="G1" s="272"/>
      <c r="H1" s="272"/>
      <c r="I1" s="132"/>
    </row>
    <row r="2" spans="1:9" ht="15" customHeight="1">
      <c r="A2" s="273"/>
      <c r="B2" s="273"/>
      <c r="C2" s="273"/>
      <c r="D2" s="273"/>
      <c r="E2" s="273"/>
      <c r="F2" s="273"/>
      <c r="G2" s="273"/>
      <c r="H2" s="273"/>
      <c r="I2" s="132"/>
    </row>
    <row r="3" spans="1:9" ht="15" customHeight="1" thickBot="1">
      <c r="A3" s="274"/>
      <c r="B3" s="274"/>
      <c r="C3" s="274"/>
      <c r="D3" s="274"/>
      <c r="E3" s="274"/>
      <c r="F3" s="274"/>
      <c r="G3" s="274"/>
      <c r="H3" s="274"/>
      <c r="I3" s="132"/>
    </row>
    <row r="4" spans="1:9" ht="15" customHeight="1" thickTop="1">
      <c r="A4" s="2"/>
      <c r="B4" s="14"/>
      <c r="C4" s="14"/>
      <c r="D4" s="14"/>
      <c r="E4" s="14"/>
      <c r="F4" s="14"/>
      <c r="G4" s="14"/>
      <c r="H4" s="14"/>
      <c r="I4" s="132"/>
    </row>
    <row r="5" spans="1:9" ht="23.25" customHeight="1">
      <c r="A5" s="280" t="s">
        <v>135</v>
      </c>
      <c r="B5" s="280"/>
      <c r="C5" s="280"/>
      <c r="D5" s="280"/>
      <c r="E5" s="280"/>
      <c r="F5" s="280"/>
      <c r="G5" s="280"/>
      <c r="H5" s="14"/>
      <c r="I5" s="135"/>
    </row>
    <row r="6" spans="1:9" ht="33.75" customHeight="1">
      <c r="A6" s="279" t="s">
        <v>7</v>
      </c>
      <c r="B6" s="279"/>
      <c r="C6" s="279"/>
      <c r="D6" s="279"/>
      <c r="E6" s="279"/>
      <c r="F6" s="279"/>
      <c r="G6" s="279"/>
      <c r="H6" s="41"/>
      <c r="I6" s="146"/>
    </row>
    <row r="7" spans="1:9" ht="15.75" customHeight="1">
      <c r="A7" s="257" t="s">
        <v>8</v>
      </c>
      <c r="B7" s="257"/>
      <c r="C7" s="257"/>
      <c r="D7" s="257"/>
      <c r="E7" s="257"/>
      <c r="F7" s="257"/>
      <c r="G7" s="257"/>
      <c r="H7" s="41"/>
      <c r="I7" s="146"/>
    </row>
    <row r="8" spans="1:9" ht="15" customHeight="1">
      <c r="A8" s="258"/>
      <c r="B8" s="258"/>
      <c r="C8" s="258"/>
      <c r="D8" s="258"/>
      <c r="E8" s="258"/>
      <c r="F8" s="258"/>
      <c r="G8" s="258"/>
      <c r="H8" s="34"/>
      <c r="I8" s="147"/>
    </row>
    <row r="9" spans="1:9" ht="15" customHeight="1">
      <c r="A9" s="227"/>
      <c r="B9" s="228"/>
      <c r="C9" s="72" t="s">
        <v>77</v>
      </c>
      <c r="D9" s="72" t="s">
        <v>78</v>
      </c>
      <c r="E9" s="72" t="s">
        <v>79</v>
      </c>
      <c r="F9" s="72" t="s">
        <v>80</v>
      </c>
      <c r="G9" s="72" t="s">
        <v>51</v>
      </c>
      <c r="H9" s="39"/>
      <c r="I9" s="140"/>
    </row>
    <row r="10" spans="1:9" ht="15" customHeight="1">
      <c r="A10" s="229"/>
      <c r="B10" s="230"/>
      <c r="C10" s="66"/>
      <c r="D10" s="66"/>
      <c r="E10" s="78" t="s">
        <v>49</v>
      </c>
      <c r="F10" s="78" t="s">
        <v>49</v>
      </c>
      <c r="G10" s="66"/>
      <c r="H10" s="39"/>
      <c r="I10" s="140"/>
    </row>
    <row r="11" spans="1:9" ht="15" customHeight="1">
      <c r="A11" s="277" t="s">
        <v>67</v>
      </c>
      <c r="B11" s="278"/>
      <c r="C11" s="99" t="str">
        <f>A96</f>
        <v>***</v>
      </c>
      <c r="D11" s="99" t="str">
        <f>B96</f>
        <v>***</v>
      </c>
      <c r="E11" s="100" t="str">
        <f>C96</f>
        <v>***</v>
      </c>
      <c r="F11" s="100" t="str">
        <f>D96</f>
        <v>***</v>
      </c>
      <c r="G11" s="101" t="str">
        <f>E96</f>
        <v>***</v>
      </c>
      <c r="H11" s="40"/>
      <c r="I11" s="148"/>
    </row>
    <row r="12" spans="1:8" ht="15" customHeight="1">
      <c r="A12" s="277" t="s">
        <v>68</v>
      </c>
      <c r="B12" s="278"/>
      <c r="C12" s="99" t="str">
        <f>A146</f>
        <v>***</v>
      </c>
      <c r="D12" s="99" t="str">
        <f>B146</f>
        <v>***</v>
      </c>
      <c r="E12" s="100" t="str">
        <f>C146</f>
        <v>***</v>
      </c>
      <c r="F12" s="100" t="str">
        <f>D146</f>
        <v>***</v>
      </c>
      <c r="G12" s="101" t="str">
        <f>E146</f>
        <v>***</v>
      </c>
      <c r="H12" s="4"/>
    </row>
    <row r="13" spans="1:8" ht="15" customHeight="1">
      <c r="A13" s="59"/>
      <c r="B13" s="59"/>
      <c r="C13" s="59"/>
      <c r="D13" s="59"/>
      <c r="E13" s="59"/>
      <c r="F13" s="59"/>
      <c r="G13" s="59"/>
      <c r="H13" s="59"/>
    </row>
    <row r="14" spans="1:8" ht="15" customHeight="1">
      <c r="A14" s="257" t="s">
        <v>69</v>
      </c>
      <c r="B14" s="257"/>
      <c r="C14" s="257"/>
      <c r="D14" s="257"/>
      <c r="E14" s="257"/>
      <c r="F14" s="257"/>
      <c r="G14" s="257"/>
      <c r="H14" s="59"/>
    </row>
    <row r="15" spans="1:8" ht="15" customHeight="1">
      <c r="A15" s="258"/>
      <c r="B15" s="258"/>
      <c r="C15" s="258"/>
      <c r="D15" s="258"/>
      <c r="E15" s="258"/>
      <c r="F15" s="258"/>
      <c r="G15" s="258"/>
      <c r="H15" s="59"/>
    </row>
    <row r="16" spans="1:8" ht="15" customHeight="1">
      <c r="A16" s="17"/>
      <c r="B16" s="46"/>
      <c r="C16" s="76"/>
      <c r="D16" s="76"/>
      <c r="E16" s="76"/>
      <c r="F16" s="76"/>
      <c r="G16" s="16"/>
      <c r="H16" s="2"/>
    </row>
    <row r="17" spans="1:9" ht="15" customHeight="1">
      <c r="A17" s="17"/>
      <c r="B17" s="237"/>
      <c r="C17" s="36" t="s">
        <v>50</v>
      </c>
      <c r="D17" s="47" t="s">
        <v>55</v>
      </c>
      <c r="E17" s="47" t="s">
        <v>56</v>
      </c>
      <c r="F17" s="47" t="s">
        <v>57</v>
      </c>
      <c r="G17" s="20"/>
      <c r="H17" s="20"/>
      <c r="I17" s="149"/>
    </row>
    <row r="18" spans="1:9" ht="15" customHeight="1">
      <c r="A18" s="17"/>
      <c r="B18" s="237"/>
      <c r="C18" s="37" t="s">
        <v>49</v>
      </c>
      <c r="D18" s="37" t="s">
        <v>49</v>
      </c>
      <c r="E18" s="37" t="s">
        <v>49</v>
      </c>
      <c r="F18" s="37" t="s">
        <v>49</v>
      </c>
      <c r="G18" s="20"/>
      <c r="H18" s="20"/>
      <c r="I18" s="149"/>
    </row>
    <row r="19" spans="1:9" ht="15" customHeight="1">
      <c r="A19" s="233" t="s">
        <v>67</v>
      </c>
      <c r="B19" s="234"/>
      <c r="C19" s="12">
        <v>80</v>
      </c>
      <c r="D19" s="9">
        <f aca="true" t="shared" si="0" ref="D19:F20">IF(ISNUMBER(C82),C82,0)</f>
        <v>0</v>
      </c>
      <c r="E19" s="9">
        <f t="shared" si="0"/>
        <v>0</v>
      </c>
      <c r="F19" s="9">
        <f t="shared" si="0"/>
        <v>0</v>
      </c>
      <c r="G19" s="20"/>
      <c r="H19" s="20"/>
      <c r="I19" s="149"/>
    </row>
    <row r="20" spans="1:9" ht="15" customHeight="1">
      <c r="A20" s="235"/>
      <c r="B20" s="236"/>
      <c r="C20" s="12">
        <v>420</v>
      </c>
      <c r="D20" s="9">
        <f t="shared" si="0"/>
        <v>0</v>
      </c>
      <c r="E20" s="9">
        <f t="shared" si="0"/>
        <v>0</v>
      </c>
      <c r="F20" s="9">
        <f t="shared" si="0"/>
        <v>0</v>
      </c>
      <c r="G20" s="20"/>
      <c r="H20" s="20"/>
      <c r="I20" s="149"/>
    </row>
    <row r="21" spans="1:9" ht="15" customHeight="1">
      <c r="A21" s="233" t="s">
        <v>68</v>
      </c>
      <c r="B21" s="234"/>
      <c r="C21" s="12">
        <v>80</v>
      </c>
      <c r="D21" s="9">
        <f aca="true" t="shared" si="1" ref="D21:F22">IF(ISNUMBER(C132),C132,0)</f>
        <v>0</v>
      </c>
      <c r="E21" s="9">
        <f t="shared" si="1"/>
        <v>0</v>
      </c>
      <c r="F21" s="9">
        <f t="shared" si="1"/>
        <v>0</v>
      </c>
      <c r="G21" s="20"/>
      <c r="H21" s="20"/>
      <c r="I21" s="149"/>
    </row>
    <row r="22" spans="1:9" ht="15" customHeight="1">
      <c r="A22" s="235"/>
      <c r="B22" s="236"/>
      <c r="C22" s="12">
        <v>420</v>
      </c>
      <c r="D22" s="9">
        <f t="shared" si="1"/>
        <v>0</v>
      </c>
      <c r="E22" s="9">
        <f t="shared" si="1"/>
        <v>0</v>
      </c>
      <c r="F22" s="9">
        <f t="shared" si="1"/>
        <v>0</v>
      </c>
      <c r="G22" s="20"/>
      <c r="H22" s="20"/>
      <c r="I22" s="149"/>
    </row>
    <row r="23" spans="1:10" ht="15" customHeight="1">
      <c r="A23" s="17"/>
      <c r="B23" s="17"/>
      <c r="C23" s="19"/>
      <c r="D23" s="19"/>
      <c r="E23" s="17"/>
      <c r="F23" s="17"/>
      <c r="G23" s="20"/>
      <c r="H23" s="20"/>
      <c r="I23" s="149"/>
      <c r="J23" s="149"/>
    </row>
    <row r="24" spans="1:10" ht="15" customHeight="1">
      <c r="A24" s="17"/>
      <c r="B24" s="17"/>
      <c r="C24" s="19"/>
      <c r="D24" s="19"/>
      <c r="E24" s="17"/>
      <c r="F24" s="17"/>
      <c r="G24" s="20"/>
      <c r="H24" s="20"/>
      <c r="I24" s="149"/>
      <c r="J24" s="149"/>
    </row>
    <row r="25" spans="1:10" ht="15" customHeight="1">
      <c r="A25" s="17"/>
      <c r="B25" s="17"/>
      <c r="C25" s="19"/>
      <c r="D25" s="19"/>
      <c r="E25" s="17"/>
      <c r="F25" s="17"/>
      <c r="G25" s="20"/>
      <c r="H25" s="20"/>
      <c r="I25" s="149"/>
      <c r="J25" s="149"/>
    </row>
    <row r="26" spans="1:10" ht="15" customHeight="1">
      <c r="A26" s="17"/>
      <c r="B26" s="17"/>
      <c r="C26" s="19"/>
      <c r="D26" s="19"/>
      <c r="E26" s="17"/>
      <c r="F26" s="17"/>
      <c r="G26" s="20"/>
      <c r="H26" s="20"/>
      <c r="I26" s="149"/>
      <c r="J26" s="149"/>
    </row>
    <row r="27" spans="1:10" ht="15" customHeight="1">
      <c r="A27" s="17"/>
      <c r="B27" s="17"/>
      <c r="C27" s="19"/>
      <c r="D27" s="19"/>
      <c r="E27" s="17"/>
      <c r="F27" s="17"/>
      <c r="G27" s="20"/>
      <c r="H27" s="20"/>
      <c r="I27" s="149"/>
      <c r="J27" s="149"/>
    </row>
    <row r="28" spans="1:10" ht="15" customHeight="1">
      <c r="A28" s="17"/>
      <c r="B28" s="17"/>
      <c r="C28" s="19"/>
      <c r="D28" s="19"/>
      <c r="E28" s="17"/>
      <c r="F28" s="17"/>
      <c r="G28" s="20"/>
      <c r="H28" s="20"/>
      <c r="I28" s="149"/>
      <c r="J28" s="149"/>
    </row>
    <row r="29" spans="1:10" ht="15" customHeight="1">
      <c r="A29" s="17"/>
      <c r="B29" s="17"/>
      <c r="C29" s="19"/>
      <c r="D29" s="19"/>
      <c r="E29" s="17"/>
      <c r="F29" s="17"/>
      <c r="G29" s="20"/>
      <c r="H29" s="20"/>
      <c r="I29" s="149"/>
      <c r="J29" s="149"/>
    </row>
    <row r="30" spans="1:10" ht="15" customHeight="1">
      <c r="A30" s="17"/>
      <c r="B30" s="17"/>
      <c r="C30" s="19"/>
      <c r="D30" s="19"/>
      <c r="E30" s="17"/>
      <c r="F30" s="17"/>
      <c r="G30" s="20"/>
      <c r="H30" s="20"/>
      <c r="I30" s="149"/>
      <c r="J30" s="149"/>
    </row>
    <row r="31" spans="1:10" ht="15" customHeight="1">
      <c r="A31" s="17"/>
      <c r="B31" s="17"/>
      <c r="C31" s="19"/>
      <c r="D31" s="19"/>
      <c r="E31" s="17"/>
      <c r="F31" s="17"/>
      <c r="G31" s="20"/>
      <c r="H31" s="20"/>
      <c r="I31" s="149"/>
      <c r="J31" s="149"/>
    </row>
    <row r="32" spans="1:10" ht="15" customHeight="1">
      <c r="A32" s="17"/>
      <c r="B32" s="17"/>
      <c r="C32" s="19"/>
      <c r="D32" s="19"/>
      <c r="E32" s="17"/>
      <c r="F32" s="17"/>
      <c r="G32" s="20"/>
      <c r="H32" s="20"/>
      <c r="I32" s="149"/>
      <c r="J32" s="149"/>
    </row>
    <row r="33" spans="1:10" ht="15" customHeight="1">
      <c r="A33" s="17"/>
      <c r="B33" s="17"/>
      <c r="C33" s="19"/>
      <c r="D33" s="19"/>
      <c r="E33" s="17"/>
      <c r="F33" s="17"/>
      <c r="G33" s="20"/>
      <c r="H33" s="20"/>
      <c r="I33" s="149"/>
      <c r="J33" s="149"/>
    </row>
    <row r="34" spans="1:10" ht="15" customHeight="1">
      <c r="A34" s="17"/>
      <c r="B34" s="17"/>
      <c r="C34" s="19"/>
      <c r="D34" s="19"/>
      <c r="E34" s="17"/>
      <c r="F34" s="17"/>
      <c r="G34" s="20"/>
      <c r="H34" s="20"/>
      <c r="I34" s="149"/>
      <c r="J34" s="149"/>
    </row>
    <row r="35" spans="1:10" ht="15" customHeight="1">
      <c r="A35" s="73"/>
      <c r="B35" s="73"/>
      <c r="C35" s="73"/>
      <c r="D35" s="73"/>
      <c r="E35" s="73"/>
      <c r="F35" s="73"/>
      <c r="G35" s="73"/>
      <c r="H35" s="73"/>
      <c r="I35" s="145"/>
      <c r="J35" s="139"/>
    </row>
    <row r="36" spans="1:17" ht="15" customHeight="1">
      <c r="A36" s="59"/>
      <c r="B36" s="59"/>
      <c r="C36" s="59"/>
      <c r="D36" s="59"/>
      <c r="E36" s="59"/>
      <c r="F36" s="59"/>
      <c r="G36" s="59"/>
      <c r="H36" s="59"/>
      <c r="I36" s="147"/>
      <c r="Q36" s="45"/>
    </row>
    <row r="37" spans="1:17" ht="15" customHeight="1">
      <c r="A37" s="59"/>
      <c r="B37" s="59"/>
      <c r="C37" s="59"/>
      <c r="D37" s="59"/>
      <c r="E37" s="59"/>
      <c r="F37" s="59"/>
      <c r="G37" s="59"/>
      <c r="H37" s="59"/>
      <c r="I37" s="147"/>
      <c r="Q37" s="45"/>
    </row>
    <row r="38" spans="1:17" ht="15" customHeight="1">
      <c r="A38" s="59"/>
      <c r="B38" s="59"/>
      <c r="C38" s="59"/>
      <c r="D38" s="59"/>
      <c r="E38" s="59"/>
      <c r="F38" s="59"/>
      <c r="G38" s="59"/>
      <c r="H38" s="59"/>
      <c r="I38" s="147"/>
      <c r="Q38" s="45"/>
    </row>
    <row r="39" spans="1:17" ht="15" customHeight="1">
      <c r="A39" s="59"/>
      <c r="B39" s="59"/>
      <c r="C39" s="59"/>
      <c r="D39" s="59"/>
      <c r="E39" s="59"/>
      <c r="F39" s="59"/>
      <c r="G39" s="59"/>
      <c r="H39" s="59"/>
      <c r="I39" s="147"/>
      <c r="Q39" s="45"/>
    </row>
    <row r="40" spans="1:17" ht="15" customHeight="1">
      <c r="A40" s="59"/>
      <c r="B40" s="59"/>
      <c r="C40" s="59"/>
      <c r="D40" s="59"/>
      <c r="E40" s="59"/>
      <c r="F40" s="59"/>
      <c r="G40" s="59"/>
      <c r="H40" s="59"/>
      <c r="I40" s="147"/>
      <c r="Q40" s="45"/>
    </row>
    <row r="41" spans="1:17" ht="15" customHeight="1">
      <c r="A41" s="59"/>
      <c r="B41" s="59"/>
      <c r="C41" s="59"/>
      <c r="D41" s="59"/>
      <c r="E41" s="59"/>
      <c r="F41" s="59"/>
      <c r="G41" s="59"/>
      <c r="H41" s="59"/>
      <c r="I41" s="147"/>
      <c r="Q41" s="45"/>
    </row>
    <row r="42" spans="1:17" ht="15" customHeight="1">
      <c r="A42" s="59"/>
      <c r="B42" s="59"/>
      <c r="C42" s="59"/>
      <c r="D42" s="59"/>
      <c r="E42" s="59"/>
      <c r="F42" s="59"/>
      <c r="G42" s="59"/>
      <c r="H42" s="59"/>
      <c r="I42" s="147"/>
      <c r="Q42" s="45"/>
    </row>
    <row r="43" spans="1:17" ht="15" customHeight="1">
      <c r="A43" s="59"/>
      <c r="B43" s="59"/>
      <c r="C43" s="59"/>
      <c r="D43" s="59"/>
      <c r="E43" s="59"/>
      <c r="F43" s="59"/>
      <c r="G43" s="59"/>
      <c r="H43" s="59"/>
      <c r="I43" s="145"/>
      <c r="Q43" s="74"/>
    </row>
    <row r="44" spans="1:17" ht="15" customHeight="1">
      <c r="A44" s="59"/>
      <c r="B44" s="59"/>
      <c r="C44" s="59"/>
      <c r="D44" s="59"/>
      <c r="E44" s="59"/>
      <c r="F44" s="59"/>
      <c r="G44" s="59"/>
      <c r="H44" s="59"/>
      <c r="I44" s="150"/>
      <c r="Q44" s="56"/>
    </row>
    <row r="45" spans="1:17" ht="15" customHeight="1">
      <c r="A45" s="59"/>
      <c r="B45" s="59"/>
      <c r="C45" s="59"/>
      <c r="D45" s="59"/>
      <c r="E45" s="59"/>
      <c r="F45" s="59"/>
      <c r="G45" s="59"/>
      <c r="H45" s="59"/>
      <c r="I45" s="150"/>
      <c r="Q45" s="56"/>
    </row>
    <row r="46" spans="1:17" ht="15" customHeight="1">
      <c r="A46" s="59"/>
      <c r="B46" s="59"/>
      <c r="C46" s="59"/>
      <c r="D46" s="59"/>
      <c r="E46" s="59"/>
      <c r="F46" s="59"/>
      <c r="G46" s="59"/>
      <c r="H46" s="59"/>
      <c r="I46" s="150"/>
      <c r="Q46" s="56"/>
    </row>
    <row r="47" spans="1:17" ht="15" customHeight="1">
      <c r="A47" s="59"/>
      <c r="B47" s="59"/>
      <c r="C47" s="59"/>
      <c r="D47" s="59"/>
      <c r="E47" s="59"/>
      <c r="F47" s="59"/>
      <c r="G47" s="59"/>
      <c r="H47" s="59"/>
      <c r="I47" s="150"/>
      <c r="Q47" s="56"/>
    </row>
    <row r="48" spans="1:17" ht="15" customHeight="1">
      <c r="A48" s="59"/>
      <c r="B48" s="59"/>
      <c r="C48" s="59"/>
      <c r="D48" s="196" t="s">
        <v>91</v>
      </c>
      <c r="E48" s="196"/>
      <c r="F48" s="59"/>
      <c r="G48" s="59"/>
      <c r="H48" s="59"/>
      <c r="I48" s="150"/>
      <c r="Q48" s="56"/>
    </row>
    <row r="49" spans="1:17" ht="15" customHeight="1">
      <c r="A49" s="231" t="s">
        <v>136</v>
      </c>
      <c r="B49" s="231"/>
      <c r="C49" s="231"/>
      <c r="D49" s="231"/>
      <c r="E49" s="231"/>
      <c r="F49" s="231"/>
      <c r="G49" s="231"/>
      <c r="H49" s="231"/>
      <c r="I49" s="151"/>
      <c r="Q49" s="55"/>
    </row>
    <row r="50" spans="1:17" ht="15" customHeight="1">
      <c r="A50" s="232"/>
      <c r="B50" s="232"/>
      <c r="C50" s="232"/>
      <c r="D50" s="232"/>
      <c r="E50" s="232"/>
      <c r="F50" s="232"/>
      <c r="G50" s="232"/>
      <c r="H50" s="232"/>
      <c r="I50" s="151"/>
      <c r="Q50" s="55"/>
    </row>
    <row r="51" spans="1:17" ht="15" customHeight="1">
      <c r="A51" s="44"/>
      <c r="B51" s="44"/>
      <c r="C51" s="44"/>
      <c r="D51" s="44"/>
      <c r="E51" s="44"/>
      <c r="F51" s="44"/>
      <c r="G51" s="44"/>
      <c r="H51" s="59"/>
      <c r="I51" s="151"/>
      <c r="Q51" s="55"/>
    </row>
    <row r="52" spans="1:17" ht="15" customHeight="1">
      <c r="A52" s="271" t="s">
        <v>29</v>
      </c>
      <c r="B52" s="271"/>
      <c r="C52" s="271"/>
      <c r="D52" s="271"/>
      <c r="E52" s="271"/>
      <c r="F52" s="271"/>
      <c r="G52" s="271"/>
      <c r="H52" s="59"/>
      <c r="I52" s="151"/>
      <c r="Q52" s="55"/>
    </row>
    <row r="53" spans="1:17" ht="15" customHeight="1">
      <c r="A53" s="130"/>
      <c r="B53" s="281" t="s">
        <v>124</v>
      </c>
      <c r="C53" s="282"/>
      <c r="D53" s="269" t="s">
        <v>125</v>
      </c>
      <c r="E53" s="270"/>
      <c r="F53" s="281" t="s">
        <v>126</v>
      </c>
      <c r="G53" s="282"/>
      <c r="H53" s="59"/>
      <c r="I53" s="151"/>
      <c r="Q53" s="55"/>
    </row>
    <row r="54" spans="1:17" ht="15" customHeight="1">
      <c r="A54" s="131"/>
      <c r="B54" s="255"/>
      <c r="C54" s="256"/>
      <c r="D54" s="261"/>
      <c r="E54" s="262"/>
      <c r="F54" s="255"/>
      <c r="G54" s="256"/>
      <c r="H54" s="59"/>
      <c r="I54" s="151"/>
      <c r="J54" s="137"/>
      <c r="K54" s="225"/>
      <c r="Q54" s="55"/>
    </row>
    <row r="55" spans="1:17" ht="15" customHeight="1">
      <c r="A55" s="249" t="s">
        <v>33</v>
      </c>
      <c r="B55" s="244" t="s">
        <v>37</v>
      </c>
      <c r="C55" s="244" t="s">
        <v>38</v>
      </c>
      <c r="D55" s="251" t="s">
        <v>60</v>
      </c>
      <c r="E55" s="251" t="s">
        <v>61</v>
      </c>
      <c r="F55" s="58" t="s">
        <v>128</v>
      </c>
      <c r="G55" s="244" t="s">
        <v>129</v>
      </c>
      <c r="H55" s="59"/>
      <c r="I55" s="151"/>
      <c r="J55" s="138"/>
      <c r="K55" s="225"/>
      <c r="Q55" s="55"/>
    </row>
    <row r="56" spans="1:17" ht="15" customHeight="1">
      <c r="A56" s="250"/>
      <c r="B56" s="245"/>
      <c r="C56" s="245"/>
      <c r="D56" s="252"/>
      <c r="E56" s="252"/>
      <c r="F56" s="57" t="s">
        <v>70</v>
      </c>
      <c r="G56" s="245"/>
      <c r="H56" s="59"/>
      <c r="I56" s="151"/>
      <c r="Q56" s="55"/>
    </row>
    <row r="57" spans="1:8" ht="15" customHeight="1">
      <c r="A57" s="12">
        <v>0</v>
      </c>
      <c r="B57" s="9">
        <f>IF(ISNUMBER('NS-TS first comparison'!E14),'NS-TS first comparison'!E14,0)</f>
        <v>0</v>
      </c>
      <c r="C57" s="9">
        <f>IF(ISNUMBER('NS-TS first comparison'!G14),'NS-TS first comparison'!G14,0)</f>
        <v>0</v>
      </c>
      <c r="D57" s="51">
        <f>IF(ISNUMBER('NS-TS first comparison'!B14),'NS-TS first comparison'!B14,0)</f>
        <v>0</v>
      </c>
      <c r="E57" s="51">
        <f>IF(ISNUMBER('NS-TS first comparison'!D14),'NS-TS first comparison'!D14,0)</f>
        <v>0</v>
      </c>
      <c r="F57" s="9">
        <f>IF(ISNUMBER($B$73),$B$73*D57+$E$73,0)</f>
        <v>0</v>
      </c>
      <c r="G57" s="9">
        <f>IF(ISNUMBER($B$73),SQRT($B$73^2*E57^2+D57^2*$B$74^2+$E$74^2+2*D57*$G$73),0)</f>
        <v>0</v>
      </c>
      <c r="H57" s="59"/>
    </row>
    <row r="58" spans="1:17" ht="15" customHeight="1">
      <c r="A58" s="12">
        <v>220</v>
      </c>
      <c r="B58" s="9">
        <f>IF(ISNUMBER('NS-TS first comparison'!E15),'NS-TS first comparison'!E15,0)</f>
        <v>0</v>
      </c>
      <c r="C58" s="9">
        <f>IF(ISNUMBER('NS-TS first comparison'!G15),'NS-TS first comparison'!G15,0)</f>
        <v>0</v>
      </c>
      <c r="D58" s="51">
        <f>IF(ISNUMBER('NS-TS first comparison'!B15),'NS-TS first comparison'!B15,0)</f>
        <v>0</v>
      </c>
      <c r="E58" s="51">
        <f>IF(ISNUMBER('NS-TS first comparison'!D15),'NS-TS first comparison'!D15,0)</f>
        <v>0</v>
      </c>
      <c r="F58" s="9">
        <f aca="true" t="shared" si="2" ref="F58:F68">IF(ISNUMBER($B$73),$B$73*D58+$E$73,0)</f>
        <v>0</v>
      </c>
      <c r="G58" s="9">
        <f aca="true" t="shared" si="3" ref="G58:G68">IF(ISNUMBER($B$73),SQRT($B$73^2*E58^2+D58^2*$B$74^2+$E$74^2+2*D58*$G$73),0)</f>
        <v>0</v>
      </c>
      <c r="H58" s="59"/>
      <c r="Q58" s="45"/>
    </row>
    <row r="59" spans="1:17" s="23" customFormat="1" ht="15" customHeight="1">
      <c r="A59" s="12">
        <v>80</v>
      </c>
      <c r="B59" s="9">
        <f>IF(ISNUMBER('NS-TS first comparison'!E16),'NS-TS first comparison'!E16,0)</f>
        <v>0</v>
      </c>
      <c r="C59" s="9">
        <f>IF(ISNUMBER('NS-TS first comparison'!G16),'NS-TS first comparison'!G16,0)</f>
        <v>0</v>
      </c>
      <c r="D59" s="51">
        <f>IF(ISNUMBER('NS-TS first comparison'!B16),'NS-TS first comparison'!B16,0)</f>
        <v>0</v>
      </c>
      <c r="E59" s="51">
        <f>IF(ISNUMBER('NS-TS first comparison'!D16),'NS-TS first comparison'!D16,0)</f>
        <v>0</v>
      </c>
      <c r="F59" s="9">
        <f t="shared" si="2"/>
        <v>0</v>
      </c>
      <c r="G59" s="9">
        <f t="shared" si="3"/>
        <v>0</v>
      </c>
      <c r="H59" s="59"/>
      <c r="I59" s="143"/>
      <c r="J59" s="143"/>
      <c r="Q59" s="45"/>
    </row>
    <row r="60" spans="1:17" ht="15" customHeight="1">
      <c r="A60" s="12">
        <v>420</v>
      </c>
      <c r="B60" s="9">
        <f>IF(ISNUMBER('NS-TS first comparison'!E17),'NS-TS first comparison'!E17,0)</f>
        <v>0</v>
      </c>
      <c r="C60" s="9">
        <f>IF(ISNUMBER('NS-TS first comparison'!G17),'NS-TS first comparison'!G17,0)</f>
        <v>0</v>
      </c>
      <c r="D60" s="51">
        <f>IF(ISNUMBER('NS-TS first comparison'!B17),'NS-TS first comparison'!B17,0)</f>
        <v>0</v>
      </c>
      <c r="E60" s="51">
        <f>IF(ISNUMBER('NS-TS first comparison'!D17),'NS-TS first comparison'!D17,0)</f>
        <v>0</v>
      </c>
      <c r="F60" s="9">
        <f t="shared" si="2"/>
        <v>0</v>
      </c>
      <c r="G60" s="9">
        <f t="shared" si="3"/>
        <v>0</v>
      </c>
      <c r="H60" s="59"/>
      <c r="Q60" s="30"/>
    </row>
    <row r="61" spans="1:17" ht="15" customHeight="1">
      <c r="A61" s="12">
        <v>120</v>
      </c>
      <c r="B61" s="9">
        <f>IF(ISNUMBER('NS-TS first comparison'!E18),'NS-TS first comparison'!E18,0)</f>
        <v>0</v>
      </c>
      <c r="C61" s="9">
        <f>IF(ISNUMBER('NS-TS first comparison'!G18),'NS-TS first comparison'!G18,0)</f>
        <v>0</v>
      </c>
      <c r="D61" s="51">
        <f>IF(ISNUMBER('NS-TS first comparison'!B18),'NS-TS first comparison'!B18,0)</f>
        <v>0</v>
      </c>
      <c r="E61" s="51">
        <f>IF(ISNUMBER('NS-TS first comparison'!D18),'NS-TS first comparison'!D18,0)</f>
        <v>0</v>
      </c>
      <c r="F61" s="9">
        <f t="shared" si="2"/>
        <v>0</v>
      </c>
      <c r="G61" s="9">
        <f t="shared" si="3"/>
        <v>0</v>
      </c>
      <c r="H61" s="59"/>
      <c r="Q61" s="30"/>
    </row>
    <row r="62" spans="1:17" ht="15" customHeight="1">
      <c r="A62" s="12">
        <v>320</v>
      </c>
      <c r="B62" s="9">
        <f>IF(ISNUMBER('NS-TS first comparison'!E19),'NS-TS first comparison'!E19,0)</f>
        <v>0</v>
      </c>
      <c r="C62" s="9">
        <f>IF(ISNUMBER('NS-TS first comparison'!G19),'NS-TS first comparison'!G19,0)</f>
        <v>0</v>
      </c>
      <c r="D62" s="51">
        <f>IF(ISNUMBER('NS-TS first comparison'!B19),'NS-TS first comparison'!B19,0)</f>
        <v>0</v>
      </c>
      <c r="E62" s="51">
        <f>IF(ISNUMBER('NS-TS first comparison'!D19),'NS-TS first comparison'!D19,0)</f>
        <v>0</v>
      </c>
      <c r="F62" s="9">
        <f t="shared" si="2"/>
        <v>0</v>
      </c>
      <c r="G62" s="9">
        <f t="shared" si="3"/>
        <v>0</v>
      </c>
      <c r="H62" s="59"/>
      <c r="Q62" s="30"/>
    </row>
    <row r="63" spans="1:17" ht="15" customHeight="1">
      <c r="A63" s="12">
        <v>30</v>
      </c>
      <c r="B63" s="9">
        <f>IF(ISNUMBER('NS-TS first comparison'!E20),'NS-TS first comparison'!E20,0)</f>
        <v>0</v>
      </c>
      <c r="C63" s="9">
        <f>IF(ISNUMBER('NS-TS first comparison'!G20),'NS-TS first comparison'!G20,0)</f>
        <v>0</v>
      </c>
      <c r="D63" s="51">
        <f>IF(ISNUMBER('NS-TS first comparison'!B20),'NS-TS first comparison'!B20,0)</f>
        <v>0</v>
      </c>
      <c r="E63" s="51">
        <f>IF(ISNUMBER('NS-TS first comparison'!D20),'NS-TS first comparison'!D20,0)</f>
        <v>0</v>
      </c>
      <c r="F63" s="9">
        <f>IF(ISNUMBER($B$73),$B$73*D63+$E$73,0)</f>
        <v>0</v>
      </c>
      <c r="G63" s="9">
        <f>IF(ISNUMBER($B$73),SQRT($B$73^2*E63^2+D63^2*$B$74^2+$E$74^2+2*D63*$G$73),0)</f>
        <v>0</v>
      </c>
      <c r="H63" s="59"/>
      <c r="I63" s="134"/>
      <c r="Q63" s="30"/>
    </row>
    <row r="64" spans="1:17" ht="15" customHeight="1">
      <c r="A64" s="12">
        <v>370</v>
      </c>
      <c r="B64" s="9">
        <f>IF(ISNUMBER('NS-TS first comparison'!E21),'NS-TS first comparison'!E21,0)</f>
        <v>0</v>
      </c>
      <c r="C64" s="9">
        <f>IF(ISNUMBER('NS-TS first comparison'!G21),'NS-TS first comparison'!G21,0)</f>
        <v>0</v>
      </c>
      <c r="D64" s="51">
        <f>IF(ISNUMBER('NS-TS first comparison'!B21),'NS-TS first comparison'!B21,0)</f>
        <v>0</v>
      </c>
      <c r="E64" s="51">
        <f>IF(ISNUMBER('NS-TS first comparison'!D21),'NS-TS first comparison'!D21,0)</f>
        <v>0</v>
      </c>
      <c r="F64" s="9">
        <f t="shared" si="2"/>
        <v>0</v>
      </c>
      <c r="G64" s="9">
        <f t="shared" si="3"/>
        <v>0</v>
      </c>
      <c r="H64" s="59"/>
      <c r="I64" s="134"/>
      <c r="Q64" s="30"/>
    </row>
    <row r="65" spans="1:17" ht="15" customHeight="1">
      <c r="A65" s="12">
        <v>170</v>
      </c>
      <c r="B65" s="9">
        <f>IF(ISNUMBER('NS-TS first comparison'!E22),'NS-TS first comparison'!E22,0)</f>
        <v>0</v>
      </c>
      <c r="C65" s="9">
        <f>IF(ISNUMBER('NS-TS first comparison'!G22),'NS-TS first comparison'!G22,0)</f>
        <v>0</v>
      </c>
      <c r="D65" s="51">
        <f>IF(ISNUMBER('NS-TS first comparison'!B22),'NS-TS first comparison'!B22,0)</f>
        <v>0</v>
      </c>
      <c r="E65" s="51">
        <f>IF(ISNUMBER('NS-TS first comparison'!D22),'NS-TS first comparison'!D22,0)</f>
        <v>0</v>
      </c>
      <c r="F65" s="9">
        <f t="shared" si="2"/>
        <v>0</v>
      </c>
      <c r="G65" s="9">
        <f t="shared" si="3"/>
        <v>0</v>
      </c>
      <c r="H65" s="59"/>
      <c r="I65" s="134"/>
      <c r="Q65" s="30"/>
    </row>
    <row r="66" spans="1:17" ht="15" customHeight="1">
      <c r="A66" s="12">
        <v>500</v>
      </c>
      <c r="B66" s="9">
        <f>IF(ISNUMBER('NS-TS first comparison'!E23),'NS-TS first comparison'!E23,0)</f>
        <v>0</v>
      </c>
      <c r="C66" s="9">
        <f>IF(ISNUMBER('NS-TS first comparison'!G23),'NS-TS first comparison'!G23,0)</f>
        <v>0</v>
      </c>
      <c r="D66" s="51">
        <f>IF(ISNUMBER('NS-TS first comparison'!B23),'NS-TS first comparison'!B23,0)</f>
        <v>0</v>
      </c>
      <c r="E66" s="51">
        <f>IF(ISNUMBER('NS-TS first comparison'!D23),'NS-TS first comparison'!D23,0)</f>
        <v>0</v>
      </c>
      <c r="F66" s="9">
        <f t="shared" si="2"/>
        <v>0</v>
      </c>
      <c r="G66" s="9">
        <f t="shared" si="3"/>
        <v>0</v>
      </c>
      <c r="H66" s="59"/>
      <c r="I66" s="134"/>
      <c r="Q66" s="30"/>
    </row>
    <row r="67" spans="1:17" ht="15" customHeight="1">
      <c r="A67" s="12">
        <v>270</v>
      </c>
      <c r="B67" s="9">
        <f>IF(ISNUMBER('NS-TS first comparison'!E24),'NS-TS first comparison'!E24,0)</f>
        <v>0</v>
      </c>
      <c r="C67" s="9">
        <f>IF(ISNUMBER('NS-TS first comparison'!G24),'NS-TS first comparison'!G24,0)</f>
        <v>0</v>
      </c>
      <c r="D67" s="51">
        <f>IF(ISNUMBER('NS-TS first comparison'!B24),'NS-TS first comparison'!B24,0)</f>
        <v>0</v>
      </c>
      <c r="E67" s="51">
        <f>IF(ISNUMBER('NS-TS first comparison'!D24),'NS-TS first comparison'!D24,0)</f>
        <v>0</v>
      </c>
      <c r="F67" s="9">
        <f t="shared" si="2"/>
        <v>0</v>
      </c>
      <c r="G67" s="9">
        <f t="shared" si="3"/>
        <v>0</v>
      </c>
      <c r="H67" s="59"/>
      <c r="I67" s="134"/>
      <c r="Q67" s="30"/>
    </row>
    <row r="68" spans="1:17" ht="15" customHeight="1">
      <c r="A68" s="12">
        <v>0</v>
      </c>
      <c r="B68" s="9">
        <f>IF(ISNUMBER('NS-TS first comparison'!E25),'NS-TS first comparison'!E25,0)</f>
        <v>0</v>
      </c>
      <c r="C68" s="9">
        <f>IF(ISNUMBER('NS-TS first comparison'!G25),'NS-TS first comparison'!G25,0)</f>
        <v>0</v>
      </c>
      <c r="D68" s="51">
        <f>IF(ISNUMBER('NS-TS first comparison'!B25),'NS-TS first comparison'!B25,0)</f>
        <v>0</v>
      </c>
      <c r="E68" s="51">
        <f>IF(ISNUMBER('NS-TS first comparison'!D25),'NS-TS first comparison'!D25,0)</f>
        <v>0</v>
      </c>
      <c r="F68" s="9">
        <f t="shared" si="2"/>
        <v>0</v>
      </c>
      <c r="G68" s="9">
        <f t="shared" si="3"/>
        <v>0</v>
      </c>
      <c r="H68" s="59"/>
      <c r="I68" s="134"/>
      <c r="Q68" s="30"/>
    </row>
    <row r="69" spans="1:17" ht="15" customHeight="1">
      <c r="A69" s="161" t="s">
        <v>130</v>
      </c>
      <c r="B69" s="123"/>
      <c r="C69" s="123"/>
      <c r="D69" s="123"/>
      <c r="E69" s="123"/>
      <c r="F69" s="123"/>
      <c r="G69" s="123"/>
      <c r="H69" s="124"/>
      <c r="I69" s="134"/>
      <c r="Q69" s="30"/>
    </row>
    <row r="70" spans="1:17" ht="15" customHeight="1">
      <c r="A70" s="161" t="s">
        <v>137</v>
      </c>
      <c r="B70" s="123"/>
      <c r="C70" s="123"/>
      <c r="D70" s="123"/>
      <c r="E70" s="123"/>
      <c r="F70" s="123"/>
      <c r="G70" s="123"/>
      <c r="H70" s="124"/>
      <c r="I70" s="134"/>
      <c r="Q70" s="30"/>
    </row>
    <row r="71" spans="1:17" ht="15" customHeight="1">
      <c r="A71" s="122"/>
      <c r="B71" s="123"/>
      <c r="C71" s="123"/>
      <c r="D71" s="123"/>
      <c r="E71" s="123"/>
      <c r="F71" s="123"/>
      <c r="G71" s="123"/>
      <c r="H71" s="124"/>
      <c r="I71" s="134"/>
      <c r="Q71" s="30"/>
    </row>
    <row r="72" spans="1:17" ht="15" customHeight="1">
      <c r="A72" s="62"/>
      <c r="B72" s="129"/>
      <c r="C72" s="129"/>
      <c r="D72" s="129"/>
      <c r="E72" s="129"/>
      <c r="F72" s="129"/>
      <c r="G72" s="123"/>
      <c r="H72" s="124"/>
      <c r="I72" s="134"/>
      <c r="Q72" s="30"/>
    </row>
    <row r="73" spans="1:17" ht="15" customHeight="1">
      <c r="A73" s="113" t="s">
        <v>131</v>
      </c>
      <c r="B73" s="125">
        <f>IF(ISNUMBER('TS-RS comparison'!$B$18),'TS-RS comparison'!$B$18,0)</f>
        <v>0</v>
      </c>
      <c r="C73" s="126"/>
      <c r="D73" s="113" t="s">
        <v>132</v>
      </c>
      <c r="E73" s="127">
        <f>IF(ISNUMBER('TS-RS comparison'!$D$18),'TS-RS comparison'!$D$18,0)</f>
        <v>0</v>
      </c>
      <c r="F73" s="114" t="s">
        <v>65</v>
      </c>
      <c r="G73" s="128">
        <f>IF(ISNUMBER('TS-RS comparison'!$F$18),'TS-RS comparison'!$F$18,0)</f>
        <v>0</v>
      </c>
      <c r="H73" s="126"/>
      <c r="I73" s="134"/>
      <c r="J73" s="152"/>
      <c r="K73" s="108"/>
      <c r="L73" s="108"/>
      <c r="M73" s="33"/>
      <c r="N73" s="33"/>
      <c r="O73" s="33"/>
      <c r="Q73" s="30"/>
    </row>
    <row r="74" spans="1:17" ht="15" customHeight="1">
      <c r="A74" s="113" t="s">
        <v>127</v>
      </c>
      <c r="B74" s="125">
        <f>IF(ISNUMBER('TS-RS comparison'!$C$18),'TS-RS comparison'!$C$18,0)</f>
        <v>0</v>
      </c>
      <c r="C74" s="126"/>
      <c r="D74" s="113" t="s">
        <v>133</v>
      </c>
      <c r="E74" s="127">
        <f>IF(ISNUMBER('TS-RS comparison'!$E$18),'TS-RS comparison'!$E$18,0)</f>
        <v>0</v>
      </c>
      <c r="F74" s="126"/>
      <c r="G74" s="127"/>
      <c r="H74" s="126"/>
      <c r="I74" s="134"/>
      <c r="J74" s="152"/>
      <c r="K74" s="108"/>
      <c r="L74" s="26"/>
      <c r="M74" s="26"/>
      <c r="N74" s="115"/>
      <c r="O74" s="33"/>
      <c r="Q74" s="30"/>
    </row>
    <row r="75" spans="1:17" ht="15" customHeight="1">
      <c r="A75" s="63"/>
      <c r="B75" s="59"/>
      <c r="C75" s="59"/>
      <c r="D75" s="59"/>
      <c r="E75" s="59"/>
      <c r="F75" s="59"/>
      <c r="G75" s="16"/>
      <c r="H75" s="59"/>
      <c r="I75" s="134"/>
      <c r="J75" s="139"/>
      <c r="K75" s="33"/>
      <c r="L75" s="33"/>
      <c r="M75" s="33"/>
      <c r="N75" s="33"/>
      <c r="O75" s="33"/>
      <c r="Q75" s="30"/>
    </row>
    <row r="76" spans="1:17" ht="15" customHeight="1">
      <c r="A76" s="197" t="s">
        <v>66</v>
      </c>
      <c r="B76" s="283"/>
      <c r="C76" s="283"/>
      <c r="D76" s="283"/>
      <c r="E76" s="198"/>
      <c r="F76" s="59"/>
      <c r="G76" s="13"/>
      <c r="H76" s="59"/>
      <c r="I76" s="134"/>
      <c r="J76" s="139"/>
      <c r="Q76" s="30"/>
    </row>
    <row r="77" spans="1:17" ht="15" customHeight="1">
      <c r="A77" s="199"/>
      <c r="B77" s="284"/>
      <c r="C77" s="284"/>
      <c r="D77" s="284"/>
      <c r="E77" s="200"/>
      <c r="F77" s="59"/>
      <c r="G77" s="13"/>
      <c r="H77" s="59"/>
      <c r="I77" s="134"/>
      <c r="Q77" s="30"/>
    </row>
    <row r="78" spans="1:17" ht="15" customHeight="1">
      <c r="A78" s="275" t="s">
        <v>35</v>
      </c>
      <c r="B78" s="36" t="s">
        <v>50</v>
      </c>
      <c r="C78" s="47" t="s">
        <v>55</v>
      </c>
      <c r="D78" s="47" t="s">
        <v>56</v>
      </c>
      <c r="E78" s="47" t="s">
        <v>57</v>
      </c>
      <c r="F78" s="59"/>
      <c r="G78" s="13"/>
      <c r="H78" s="59"/>
      <c r="I78" s="134"/>
      <c r="Q78" s="30"/>
    </row>
    <row r="79" spans="1:17" ht="15" customHeight="1">
      <c r="A79" s="276"/>
      <c r="B79" s="37" t="s">
        <v>49</v>
      </c>
      <c r="C79" s="38" t="s">
        <v>49</v>
      </c>
      <c r="D79" s="38" t="s">
        <v>49</v>
      </c>
      <c r="E79" s="38" t="s">
        <v>49</v>
      </c>
      <c r="F79" s="59"/>
      <c r="G79" s="13"/>
      <c r="H79" s="59"/>
      <c r="I79" s="134"/>
      <c r="Q79" s="30"/>
    </row>
    <row r="80" spans="1:17" ht="15" customHeight="1">
      <c r="A80" s="12">
        <v>1</v>
      </c>
      <c r="B80" s="12">
        <v>0</v>
      </c>
      <c r="C80" s="9">
        <f aca="true" t="shared" si="4" ref="C80:C91">B57-F57</f>
        <v>0</v>
      </c>
      <c r="D80" s="9">
        <f aca="true" t="shared" si="5" ref="D80:D91">SQRT(G57^2+C57^2)</f>
        <v>0</v>
      </c>
      <c r="E80" s="9">
        <f>2*D80</f>
        <v>0</v>
      </c>
      <c r="F80" s="59"/>
      <c r="G80" s="13"/>
      <c r="H80" s="59"/>
      <c r="I80" s="134"/>
      <c r="J80" s="153"/>
      <c r="P80" s="32"/>
      <c r="Q80" s="30"/>
    </row>
    <row r="81" spans="1:17" ht="15" customHeight="1">
      <c r="A81" s="12">
        <v>2</v>
      </c>
      <c r="B81" s="12">
        <v>220</v>
      </c>
      <c r="C81" s="9">
        <f t="shared" si="4"/>
        <v>0</v>
      </c>
      <c r="D81" s="9">
        <f t="shared" si="5"/>
        <v>0</v>
      </c>
      <c r="E81" s="9">
        <f aca="true" t="shared" si="6" ref="E81:E91">2*D81</f>
        <v>0</v>
      </c>
      <c r="F81" s="59"/>
      <c r="G81" s="13"/>
      <c r="H81" s="59"/>
      <c r="I81" s="147"/>
      <c r="Q81" s="45"/>
    </row>
    <row r="82" spans="1:17" ht="15" customHeight="1">
      <c r="A82" s="12">
        <v>3</v>
      </c>
      <c r="B82" s="12">
        <v>80</v>
      </c>
      <c r="C82" s="9">
        <f t="shared" si="4"/>
        <v>0</v>
      </c>
      <c r="D82" s="9">
        <f t="shared" si="5"/>
        <v>0</v>
      </c>
      <c r="E82" s="9">
        <f t="shared" si="6"/>
        <v>0</v>
      </c>
      <c r="F82" s="59"/>
      <c r="G82" s="13"/>
      <c r="H82" s="59"/>
      <c r="I82" s="147"/>
      <c r="Q82" s="45"/>
    </row>
    <row r="83" spans="1:17" ht="15" customHeight="1">
      <c r="A83" s="12">
        <v>4</v>
      </c>
      <c r="B83" s="12">
        <v>420</v>
      </c>
      <c r="C83" s="9">
        <f t="shared" si="4"/>
        <v>0</v>
      </c>
      <c r="D83" s="9">
        <f t="shared" si="5"/>
        <v>0</v>
      </c>
      <c r="E83" s="9">
        <f t="shared" si="6"/>
        <v>0</v>
      </c>
      <c r="F83" s="59"/>
      <c r="G83" s="13"/>
      <c r="H83" s="59"/>
      <c r="I83" s="134"/>
      <c r="Q83" s="30"/>
    </row>
    <row r="84" spans="1:17" ht="15" customHeight="1">
      <c r="A84" s="12">
        <v>5</v>
      </c>
      <c r="B84" s="12">
        <v>120</v>
      </c>
      <c r="C84" s="9">
        <f t="shared" si="4"/>
        <v>0</v>
      </c>
      <c r="D84" s="9">
        <f t="shared" si="5"/>
        <v>0</v>
      </c>
      <c r="E84" s="9">
        <f t="shared" si="6"/>
        <v>0</v>
      </c>
      <c r="F84" s="59"/>
      <c r="G84" s="13"/>
      <c r="H84" s="59"/>
      <c r="I84" s="134"/>
      <c r="Q84" s="30"/>
    </row>
    <row r="85" spans="1:17" ht="15" customHeight="1">
      <c r="A85" s="12">
        <v>6</v>
      </c>
      <c r="B85" s="12">
        <v>320</v>
      </c>
      <c r="C85" s="9">
        <f t="shared" si="4"/>
        <v>0</v>
      </c>
      <c r="D85" s="9">
        <f t="shared" si="5"/>
        <v>0</v>
      </c>
      <c r="E85" s="9">
        <f t="shared" si="6"/>
        <v>0</v>
      </c>
      <c r="F85" s="59"/>
      <c r="G85" s="13"/>
      <c r="H85" s="59"/>
      <c r="I85" s="134"/>
      <c r="Q85" s="30"/>
    </row>
    <row r="86" spans="1:17" ht="15" customHeight="1">
      <c r="A86" s="12">
        <v>7</v>
      </c>
      <c r="B86" s="12">
        <v>30</v>
      </c>
      <c r="C86" s="9">
        <f>B63-F63</f>
        <v>0</v>
      </c>
      <c r="D86" s="9">
        <f>SQRT(G63^2+C63^2)</f>
        <v>0</v>
      </c>
      <c r="E86" s="9">
        <f t="shared" si="6"/>
        <v>0</v>
      </c>
      <c r="F86" s="59"/>
      <c r="G86" s="13"/>
      <c r="H86" s="59"/>
      <c r="I86" s="134"/>
      <c r="Q86" s="30"/>
    </row>
    <row r="87" spans="1:17" ht="15" customHeight="1">
      <c r="A87" s="12">
        <v>8</v>
      </c>
      <c r="B87" s="12">
        <v>370</v>
      </c>
      <c r="C87" s="9">
        <f t="shared" si="4"/>
        <v>0</v>
      </c>
      <c r="D87" s="9">
        <f t="shared" si="5"/>
        <v>0</v>
      </c>
      <c r="E87" s="9">
        <f t="shared" si="6"/>
        <v>0</v>
      </c>
      <c r="F87" s="59"/>
      <c r="G87" s="13"/>
      <c r="H87" s="59"/>
      <c r="I87" s="134"/>
      <c r="Q87" s="75"/>
    </row>
    <row r="88" spans="1:8" ht="15" customHeight="1">
      <c r="A88" s="12">
        <v>9</v>
      </c>
      <c r="B88" s="12">
        <v>170</v>
      </c>
      <c r="C88" s="9">
        <f t="shared" si="4"/>
        <v>0</v>
      </c>
      <c r="D88" s="9">
        <f t="shared" si="5"/>
        <v>0</v>
      </c>
      <c r="E88" s="9">
        <f t="shared" si="6"/>
        <v>0</v>
      </c>
      <c r="F88" s="59"/>
      <c r="G88" s="13"/>
      <c r="H88" s="59"/>
    </row>
    <row r="89" spans="1:17" ht="15" customHeight="1">
      <c r="A89" s="12">
        <v>10</v>
      </c>
      <c r="B89" s="12">
        <v>500</v>
      </c>
      <c r="C89" s="9">
        <f t="shared" si="4"/>
        <v>0</v>
      </c>
      <c r="D89" s="9">
        <f t="shared" si="5"/>
        <v>0</v>
      </c>
      <c r="E89" s="9">
        <f t="shared" si="6"/>
        <v>0</v>
      </c>
      <c r="F89" s="59"/>
      <c r="G89" s="13"/>
      <c r="H89" s="59"/>
      <c r="I89" s="150"/>
      <c r="Q89" s="56"/>
    </row>
    <row r="90" spans="1:8" ht="15" customHeight="1">
      <c r="A90" s="12">
        <v>11</v>
      </c>
      <c r="B90" s="12">
        <v>270</v>
      </c>
      <c r="C90" s="9">
        <f t="shared" si="4"/>
        <v>0</v>
      </c>
      <c r="D90" s="9">
        <f t="shared" si="5"/>
        <v>0</v>
      </c>
      <c r="E90" s="9">
        <f t="shared" si="6"/>
        <v>0</v>
      </c>
      <c r="F90" s="59"/>
      <c r="G90" s="13"/>
      <c r="H90" s="59"/>
    </row>
    <row r="91" spans="1:8" ht="15" customHeight="1">
      <c r="A91" s="12">
        <v>12</v>
      </c>
      <c r="B91" s="12">
        <v>0</v>
      </c>
      <c r="C91" s="9">
        <f t="shared" si="4"/>
        <v>0</v>
      </c>
      <c r="D91" s="9">
        <f t="shared" si="5"/>
        <v>0</v>
      </c>
      <c r="E91" s="9">
        <f t="shared" si="6"/>
        <v>0</v>
      </c>
      <c r="F91" s="59"/>
      <c r="G91" s="13"/>
      <c r="H91" s="59"/>
    </row>
    <row r="92" spans="1:8" ht="15" customHeight="1">
      <c r="A92" s="59"/>
      <c r="B92" s="59"/>
      <c r="C92" s="59"/>
      <c r="D92" s="59"/>
      <c r="E92" s="59"/>
      <c r="F92" s="59"/>
      <c r="G92" s="59"/>
      <c r="H92" s="59"/>
    </row>
    <row r="93" spans="1:17" ht="15" customHeight="1">
      <c r="A93" s="238" t="s">
        <v>8</v>
      </c>
      <c r="B93" s="239"/>
      <c r="C93" s="239"/>
      <c r="D93" s="239"/>
      <c r="E93" s="240"/>
      <c r="F93" s="59"/>
      <c r="G93" s="34"/>
      <c r="H93" s="59"/>
      <c r="I93" s="134"/>
      <c r="Q93" s="30"/>
    </row>
    <row r="94" spans="1:17" ht="15" customHeight="1">
      <c r="A94" s="72" t="s">
        <v>77</v>
      </c>
      <c r="B94" s="72" t="s">
        <v>78</v>
      </c>
      <c r="C94" s="72" t="s">
        <v>79</v>
      </c>
      <c r="D94" s="72" t="s">
        <v>80</v>
      </c>
      <c r="E94" s="72" t="s">
        <v>51</v>
      </c>
      <c r="F94" s="59"/>
      <c r="G94" s="17"/>
      <c r="H94" s="59"/>
      <c r="I94" s="134"/>
      <c r="Q94" s="30"/>
    </row>
    <row r="95" spans="1:17" ht="15" customHeight="1">
      <c r="A95" s="66"/>
      <c r="B95" s="66"/>
      <c r="C95" s="78" t="s">
        <v>49</v>
      </c>
      <c r="D95" s="78" t="s">
        <v>49</v>
      </c>
      <c r="E95" s="66"/>
      <c r="F95" s="59"/>
      <c r="G95" s="17"/>
      <c r="H95" s="59"/>
      <c r="I95" s="134"/>
      <c r="Q95" s="30"/>
    </row>
    <row r="96" spans="1:17" ht="15" customHeight="1">
      <c r="A96" s="98" t="s">
        <v>87</v>
      </c>
      <c r="B96" s="98" t="s">
        <v>87</v>
      </c>
      <c r="C96" s="98" t="s">
        <v>87</v>
      </c>
      <c r="D96" s="98" t="s">
        <v>87</v>
      </c>
      <c r="E96" s="98" t="s">
        <v>87</v>
      </c>
      <c r="F96" s="59"/>
      <c r="G96" s="13"/>
      <c r="H96" s="59"/>
      <c r="I96" s="189" t="s">
        <v>87</v>
      </c>
      <c r="J96" s="188" t="s">
        <v>87</v>
      </c>
      <c r="Q96" s="30"/>
    </row>
    <row r="97" spans="1:17" ht="15" customHeight="1">
      <c r="A97" s="59"/>
      <c r="B97" s="191"/>
      <c r="C97" s="191"/>
      <c r="D97" s="192"/>
      <c r="E97" s="192"/>
      <c r="F97" s="193"/>
      <c r="G97" s="13"/>
      <c r="H97" s="59"/>
      <c r="I97" s="189" t="s">
        <v>87</v>
      </c>
      <c r="J97" s="188" t="s">
        <v>87</v>
      </c>
      <c r="Q97" s="30"/>
    </row>
    <row r="98" spans="1:17" ht="15" customHeight="1">
      <c r="A98" s="59"/>
      <c r="B98" s="191"/>
      <c r="C98" s="191"/>
      <c r="D98" s="219" t="s">
        <v>92</v>
      </c>
      <c r="E98" s="219"/>
      <c r="F98" s="193"/>
      <c r="G98" s="13"/>
      <c r="H98" s="59"/>
      <c r="I98" s="134"/>
      <c r="Q98" s="30"/>
    </row>
    <row r="99" spans="1:17" ht="15" customHeight="1">
      <c r="A99" s="231" t="s">
        <v>138</v>
      </c>
      <c r="B99" s="231"/>
      <c r="C99" s="231"/>
      <c r="D99" s="231"/>
      <c r="E99" s="231"/>
      <c r="F99" s="231"/>
      <c r="G99" s="231"/>
      <c r="H99" s="231"/>
      <c r="J99" s="220"/>
      <c r="K99" s="220"/>
      <c r="L99" s="220"/>
      <c r="M99" s="220"/>
      <c r="N99" s="220"/>
      <c r="O99" s="220"/>
      <c r="P99" s="220"/>
      <c r="Q99" s="220"/>
    </row>
    <row r="100" spans="1:17" ht="15" customHeight="1">
      <c r="A100" s="232"/>
      <c r="B100" s="232"/>
      <c r="C100" s="232"/>
      <c r="D100" s="232"/>
      <c r="E100" s="232"/>
      <c r="F100" s="232"/>
      <c r="G100" s="232"/>
      <c r="H100" s="232"/>
      <c r="J100" s="220"/>
      <c r="K100" s="220"/>
      <c r="L100" s="220"/>
      <c r="M100" s="220"/>
      <c r="N100" s="220"/>
      <c r="O100" s="220"/>
      <c r="P100" s="220"/>
      <c r="Q100" s="220"/>
    </row>
    <row r="101" spans="1:17" ht="15" customHeight="1">
      <c r="A101" s="63"/>
      <c r="B101" s="15"/>
      <c r="C101" s="16"/>
      <c r="D101" s="16"/>
      <c r="E101" s="16"/>
      <c r="F101" s="16"/>
      <c r="G101" s="13"/>
      <c r="H101" s="59"/>
      <c r="J101" s="154"/>
      <c r="K101" s="74"/>
      <c r="L101" s="74"/>
      <c r="M101" s="74"/>
      <c r="N101" s="74"/>
      <c r="O101" s="74"/>
      <c r="P101" s="74"/>
      <c r="Q101" s="32"/>
    </row>
    <row r="102" spans="1:17" ht="15" customHeight="1">
      <c r="A102" s="271" t="s">
        <v>64</v>
      </c>
      <c r="B102" s="271"/>
      <c r="C102" s="271"/>
      <c r="D102" s="271"/>
      <c r="E102" s="271"/>
      <c r="F102" s="271"/>
      <c r="G102" s="271"/>
      <c r="H102" s="59"/>
      <c r="J102" s="221"/>
      <c r="K102" s="221"/>
      <c r="L102" s="221"/>
      <c r="M102" s="221"/>
      <c r="N102" s="221"/>
      <c r="O102" s="221"/>
      <c r="P102" s="221"/>
      <c r="Q102" s="32"/>
    </row>
    <row r="103" spans="1:17" ht="15" customHeight="1">
      <c r="A103" s="130"/>
      <c r="B103" s="253" t="s">
        <v>124</v>
      </c>
      <c r="C103" s="254"/>
      <c r="D103" s="259" t="s">
        <v>125</v>
      </c>
      <c r="E103" s="260"/>
      <c r="F103" s="253" t="s">
        <v>126</v>
      </c>
      <c r="G103" s="254"/>
      <c r="H103" s="59"/>
      <c r="J103" s="142"/>
      <c r="K103" s="222"/>
      <c r="L103" s="222"/>
      <c r="M103" s="223"/>
      <c r="N103" s="223"/>
      <c r="O103" s="222"/>
      <c r="P103" s="222"/>
      <c r="Q103" s="32"/>
    </row>
    <row r="104" spans="1:17" ht="15" customHeight="1">
      <c r="A104" s="131"/>
      <c r="B104" s="255"/>
      <c r="C104" s="256"/>
      <c r="D104" s="261"/>
      <c r="E104" s="262"/>
      <c r="F104" s="255"/>
      <c r="G104" s="256"/>
      <c r="H104" s="59"/>
      <c r="J104" s="142"/>
      <c r="K104" s="222"/>
      <c r="L104" s="222"/>
      <c r="M104" s="223"/>
      <c r="N104" s="223"/>
      <c r="O104" s="222"/>
      <c r="P104" s="222"/>
      <c r="Q104" s="32"/>
    </row>
    <row r="105" spans="1:17" ht="15" customHeight="1">
      <c r="A105" s="249" t="s">
        <v>33</v>
      </c>
      <c r="B105" s="244" t="s">
        <v>37</v>
      </c>
      <c r="C105" s="244" t="s">
        <v>38</v>
      </c>
      <c r="D105" s="251" t="s">
        <v>60</v>
      </c>
      <c r="E105" s="251" t="s">
        <v>61</v>
      </c>
      <c r="F105" s="58" t="s">
        <v>128</v>
      </c>
      <c r="G105" s="244" t="s">
        <v>129</v>
      </c>
      <c r="H105" s="59"/>
      <c r="J105" s="224"/>
      <c r="K105" s="225"/>
      <c r="L105" s="225"/>
      <c r="M105" s="226"/>
      <c r="N105" s="226"/>
      <c r="O105" s="54"/>
      <c r="P105" s="225"/>
      <c r="Q105" s="32"/>
    </row>
    <row r="106" spans="1:17" ht="15" customHeight="1">
      <c r="A106" s="250"/>
      <c r="B106" s="245"/>
      <c r="C106" s="245"/>
      <c r="D106" s="252"/>
      <c r="E106" s="252"/>
      <c r="F106" s="57" t="s">
        <v>70</v>
      </c>
      <c r="G106" s="245"/>
      <c r="H106" s="59"/>
      <c r="J106" s="224"/>
      <c r="K106" s="225"/>
      <c r="L106" s="225"/>
      <c r="M106" s="226"/>
      <c r="N106" s="226"/>
      <c r="O106" s="102"/>
      <c r="P106" s="225"/>
      <c r="Q106" s="32"/>
    </row>
    <row r="107" spans="1:17" ht="15" customHeight="1">
      <c r="A107" s="12">
        <v>0</v>
      </c>
      <c r="B107" s="9">
        <f>IF(ISNUMBER('NS-TS second comparison'!E14),'NS-TS second comparison'!E14,0)</f>
        <v>0</v>
      </c>
      <c r="C107" s="9">
        <f>IF(ISNUMBER('NS-TS second comparison'!G14),'NS-TS second comparison'!G14,0)</f>
        <v>0</v>
      </c>
      <c r="D107" s="51">
        <f>IF(ISNUMBER('NS-TS second comparison'!B14),'NS-TS second comparison'!B14,0)</f>
        <v>0</v>
      </c>
      <c r="E107" s="51">
        <f>IF(ISNUMBER('NS-TS second comparison'!D14),'NS-TS second comparison'!D14,0)</f>
        <v>0</v>
      </c>
      <c r="F107" s="9">
        <f>$B$123*D107+$E$123</f>
        <v>0</v>
      </c>
      <c r="G107" s="9">
        <f>SQRT($B$123^2*E107^2+D107^2*$B$124^2+$E$124^2+2*D107*$G$123)</f>
        <v>0</v>
      </c>
      <c r="H107" s="59"/>
      <c r="J107" s="153"/>
      <c r="K107" s="55"/>
      <c r="L107" s="55"/>
      <c r="M107" s="107"/>
      <c r="N107" s="107"/>
      <c r="O107" s="55"/>
      <c r="P107" s="55"/>
      <c r="Q107" s="32"/>
    </row>
    <row r="108" spans="1:17" ht="15" customHeight="1">
      <c r="A108" s="12">
        <v>220</v>
      </c>
      <c r="B108" s="9">
        <f>IF(ISNUMBER('NS-TS second comparison'!E15),'NS-TS second comparison'!E15,0)</f>
        <v>0</v>
      </c>
      <c r="C108" s="9">
        <f>IF(ISNUMBER('NS-TS second comparison'!G15),'NS-TS second comparison'!G15,0)</f>
        <v>0</v>
      </c>
      <c r="D108" s="51">
        <f>IF(ISNUMBER('NS-TS second comparison'!B15),'NS-TS second comparison'!B15,0)</f>
        <v>0</v>
      </c>
      <c r="E108" s="51">
        <f>IF(ISNUMBER('NS-TS second comparison'!D15),'NS-TS second comparison'!D15,0)</f>
        <v>0</v>
      </c>
      <c r="F108" s="9">
        <f aca="true" t="shared" si="7" ref="F108:F118">$B$123*D108+$E$123</f>
        <v>0</v>
      </c>
      <c r="G108" s="9">
        <f aca="true" t="shared" si="8" ref="G108:G118">SQRT($B$123^2*E108^2+D108^2*$B$124^2+$E$124^2+2*D108*$G$123)</f>
        <v>0</v>
      </c>
      <c r="H108" s="59"/>
      <c r="J108" s="153"/>
      <c r="K108" s="55"/>
      <c r="L108" s="55"/>
      <c r="M108" s="107"/>
      <c r="N108" s="107"/>
      <c r="O108" s="55"/>
      <c r="P108" s="55"/>
      <c r="Q108" s="32"/>
    </row>
    <row r="109" spans="1:17" ht="15" customHeight="1">
      <c r="A109" s="12">
        <v>80</v>
      </c>
      <c r="B109" s="9">
        <f>IF(ISNUMBER('NS-TS second comparison'!E16),'NS-TS second comparison'!E16,0)</f>
        <v>0</v>
      </c>
      <c r="C109" s="9">
        <f>IF(ISNUMBER('NS-TS second comparison'!G16),'NS-TS second comparison'!G16,0)</f>
        <v>0</v>
      </c>
      <c r="D109" s="51">
        <f>IF(ISNUMBER('NS-TS second comparison'!B16),'NS-TS second comparison'!B16,0)</f>
        <v>0</v>
      </c>
      <c r="E109" s="51">
        <f>IF(ISNUMBER('NS-TS second comparison'!D16),'NS-TS second comparison'!D16,0)</f>
        <v>0</v>
      </c>
      <c r="F109" s="9">
        <f t="shared" si="7"/>
        <v>0</v>
      </c>
      <c r="G109" s="9">
        <f t="shared" si="8"/>
        <v>0</v>
      </c>
      <c r="H109" s="59"/>
      <c r="J109" s="153"/>
      <c r="K109" s="55"/>
      <c r="L109" s="55"/>
      <c r="M109" s="107"/>
      <c r="N109" s="107"/>
      <c r="O109" s="55"/>
      <c r="P109" s="55"/>
      <c r="Q109" s="32"/>
    </row>
    <row r="110" spans="1:17" ht="15" customHeight="1">
      <c r="A110" s="12">
        <v>420</v>
      </c>
      <c r="B110" s="9">
        <f>IF(ISNUMBER('NS-TS second comparison'!E17),'NS-TS second comparison'!E17,0)</f>
        <v>0</v>
      </c>
      <c r="C110" s="9">
        <f>IF(ISNUMBER('NS-TS second comparison'!G17),'NS-TS second comparison'!G17,0)</f>
        <v>0</v>
      </c>
      <c r="D110" s="51">
        <f>IF(ISNUMBER('NS-TS second comparison'!B17),'NS-TS second comparison'!B17,0)</f>
        <v>0</v>
      </c>
      <c r="E110" s="51">
        <f>IF(ISNUMBER('NS-TS second comparison'!D17),'NS-TS second comparison'!D17,0)</f>
        <v>0</v>
      </c>
      <c r="F110" s="9">
        <f t="shared" si="7"/>
        <v>0</v>
      </c>
      <c r="G110" s="9">
        <f t="shared" si="8"/>
        <v>0</v>
      </c>
      <c r="H110" s="59"/>
      <c r="I110" s="134"/>
      <c r="J110" s="153"/>
      <c r="K110" s="55"/>
      <c r="L110" s="55"/>
      <c r="M110" s="107"/>
      <c r="N110" s="107"/>
      <c r="O110" s="55"/>
      <c r="P110" s="55"/>
      <c r="Q110" s="32"/>
    </row>
    <row r="111" spans="1:17" s="23" customFormat="1" ht="15" customHeight="1">
      <c r="A111" s="12">
        <v>120</v>
      </c>
      <c r="B111" s="9">
        <f>IF(ISNUMBER('NS-TS second comparison'!E18),'NS-TS second comparison'!E18,0)</f>
        <v>0</v>
      </c>
      <c r="C111" s="9">
        <f>IF(ISNUMBER('NS-TS second comparison'!G18),'NS-TS second comparison'!G18,0)</f>
        <v>0</v>
      </c>
      <c r="D111" s="51">
        <f>IF(ISNUMBER('NS-TS second comparison'!B18),'NS-TS second comparison'!B18,0)</f>
        <v>0</v>
      </c>
      <c r="E111" s="51">
        <f>IF(ISNUMBER('NS-TS second comparison'!D18),'NS-TS second comparison'!D18,0)</f>
        <v>0</v>
      </c>
      <c r="F111" s="9">
        <f t="shared" si="7"/>
        <v>0</v>
      </c>
      <c r="G111" s="9">
        <f t="shared" si="8"/>
        <v>0</v>
      </c>
      <c r="H111" s="59"/>
      <c r="I111" s="133"/>
      <c r="J111" s="153"/>
      <c r="K111" s="55"/>
      <c r="L111" s="55"/>
      <c r="M111" s="107"/>
      <c r="N111" s="107"/>
      <c r="O111" s="55"/>
      <c r="P111" s="55"/>
      <c r="Q111" s="32"/>
    </row>
    <row r="112" spans="1:17" ht="15" customHeight="1">
      <c r="A112" s="12">
        <v>320</v>
      </c>
      <c r="B112" s="9">
        <f>IF(ISNUMBER('NS-TS second comparison'!E19),'NS-TS second comparison'!E19,0)</f>
        <v>0</v>
      </c>
      <c r="C112" s="9">
        <f>IF(ISNUMBER('NS-TS second comparison'!G19),'NS-TS second comparison'!G19,0)</f>
        <v>0</v>
      </c>
      <c r="D112" s="51">
        <f>IF(ISNUMBER('NS-TS second comparison'!B19),'NS-TS second comparison'!B19,0)</f>
        <v>0</v>
      </c>
      <c r="E112" s="51">
        <f>IF(ISNUMBER('NS-TS second comparison'!D19),'NS-TS second comparison'!D19,0)</f>
        <v>0</v>
      </c>
      <c r="F112" s="9">
        <f t="shared" si="7"/>
        <v>0</v>
      </c>
      <c r="G112" s="9">
        <f t="shared" si="8"/>
        <v>0</v>
      </c>
      <c r="H112" s="59"/>
      <c r="I112" s="134"/>
      <c r="J112" s="153"/>
      <c r="K112" s="55"/>
      <c r="L112" s="55"/>
      <c r="M112" s="107"/>
      <c r="N112" s="107"/>
      <c r="O112" s="55"/>
      <c r="P112" s="55"/>
      <c r="Q112" s="32"/>
    </row>
    <row r="113" spans="1:17" ht="15" customHeight="1">
      <c r="A113" s="12">
        <v>30</v>
      </c>
      <c r="B113" s="9">
        <f>IF(ISNUMBER('NS-TS second comparison'!E20),'NS-TS second comparison'!E20,0)</f>
        <v>0</v>
      </c>
      <c r="C113" s="9">
        <f>IF(ISNUMBER('NS-TS second comparison'!G20),'NS-TS second comparison'!G20,0)</f>
        <v>0</v>
      </c>
      <c r="D113" s="51">
        <f>IF(ISNUMBER('NS-TS second comparison'!B20),'NS-TS second comparison'!B20,0)</f>
        <v>0</v>
      </c>
      <c r="E113" s="51">
        <f>IF(ISNUMBER('NS-TS second comparison'!D20),'NS-TS second comparison'!D20,0)</f>
        <v>0</v>
      </c>
      <c r="F113" s="9">
        <f t="shared" si="7"/>
        <v>0</v>
      </c>
      <c r="G113" s="9">
        <f t="shared" si="8"/>
        <v>0</v>
      </c>
      <c r="H113" s="59"/>
      <c r="I113" s="134"/>
      <c r="J113" s="153"/>
      <c r="K113" s="55"/>
      <c r="L113" s="55"/>
      <c r="M113" s="107"/>
      <c r="N113" s="107"/>
      <c r="O113" s="55"/>
      <c r="P113" s="55"/>
      <c r="Q113" s="32"/>
    </row>
    <row r="114" spans="1:17" ht="15" customHeight="1">
      <c r="A114" s="12">
        <v>370</v>
      </c>
      <c r="B114" s="9">
        <f>IF(ISNUMBER('NS-TS second comparison'!E21),'NS-TS second comparison'!E21,0)</f>
        <v>0</v>
      </c>
      <c r="C114" s="9">
        <f>IF(ISNUMBER('NS-TS second comparison'!G21),'NS-TS second comparison'!G21,0)</f>
        <v>0</v>
      </c>
      <c r="D114" s="51">
        <f>IF(ISNUMBER('NS-TS second comparison'!B21),'NS-TS second comparison'!B21,0)</f>
        <v>0</v>
      </c>
      <c r="E114" s="51">
        <f>IF(ISNUMBER('NS-TS second comparison'!D21),'NS-TS second comparison'!D21,0)</f>
        <v>0</v>
      </c>
      <c r="F114" s="9">
        <f t="shared" si="7"/>
        <v>0</v>
      </c>
      <c r="G114" s="9">
        <f t="shared" si="8"/>
        <v>0</v>
      </c>
      <c r="H114" s="59"/>
      <c r="J114" s="153"/>
      <c r="K114" s="55"/>
      <c r="L114" s="55"/>
      <c r="M114" s="107"/>
      <c r="N114" s="107"/>
      <c r="O114" s="55"/>
      <c r="P114" s="55"/>
      <c r="Q114" s="32"/>
    </row>
    <row r="115" spans="1:17" ht="15" customHeight="1">
      <c r="A115" s="12">
        <v>170</v>
      </c>
      <c r="B115" s="9">
        <f>IF(ISNUMBER('NS-TS second comparison'!E22),'NS-TS second comparison'!E22,0)</f>
        <v>0</v>
      </c>
      <c r="C115" s="9">
        <f>IF(ISNUMBER('NS-TS second comparison'!G22),'NS-TS second comparison'!G22,0)</f>
        <v>0</v>
      </c>
      <c r="D115" s="51">
        <f>IF(ISNUMBER('NS-TS second comparison'!B22),'NS-TS second comparison'!B22,0)</f>
        <v>0</v>
      </c>
      <c r="E115" s="51">
        <f>IF(ISNUMBER('NS-TS second comparison'!D22),'NS-TS second comparison'!D22,0)</f>
        <v>0</v>
      </c>
      <c r="F115" s="9">
        <f t="shared" si="7"/>
        <v>0</v>
      </c>
      <c r="G115" s="9">
        <f t="shared" si="8"/>
        <v>0</v>
      </c>
      <c r="H115" s="59"/>
      <c r="J115" s="153"/>
      <c r="K115" s="55"/>
      <c r="L115" s="55"/>
      <c r="M115" s="107"/>
      <c r="N115" s="107"/>
      <c r="O115" s="55"/>
      <c r="P115" s="55"/>
      <c r="Q115" s="32"/>
    </row>
    <row r="116" spans="1:17" ht="15" customHeight="1">
      <c r="A116" s="12">
        <v>500</v>
      </c>
      <c r="B116" s="9">
        <f>IF(ISNUMBER('NS-TS second comparison'!E23),'NS-TS second comparison'!E23,0)</f>
        <v>0</v>
      </c>
      <c r="C116" s="9">
        <f>IF(ISNUMBER('NS-TS second comparison'!G23),'NS-TS second comparison'!G23,0)</f>
        <v>0</v>
      </c>
      <c r="D116" s="51">
        <f>IF(ISNUMBER('NS-TS second comparison'!B23),'NS-TS second comparison'!B23,0)</f>
        <v>0</v>
      </c>
      <c r="E116" s="51">
        <f>IF(ISNUMBER('NS-TS second comparison'!D23),'NS-TS second comparison'!D23,0)</f>
        <v>0</v>
      </c>
      <c r="F116" s="9">
        <f t="shared" si="7"/>
        <v>0</v>
      </c>
      <c r="G116" s="9">
        <f t="shared" si="8"/>
        <v>0</v>
      </c>
      <c r="H116" s="59"/>
      <c r="J116" s="153"/>
      <c r="K116" s="55"/>
      <c r="L116" s="55"/>
      <c r="M116" s="107"/>
      <c r="N116" s="107"/>
      <c r="O116" s="55"/>
      <c r="P116" s="55"/>
      <c r="Q116" s="32"/>
    </row>
    <row r="117" spans="1:17" ht="15" customHeight="1">
      <c r="A117" s="12">
        <v>270</v>
      </c>
      <c r="B117" s="9">
        <f>IF(ISNUMBER('NS-TS second comparison'!E24),'NS-TS second comparison'!E24,0)</f>
        <v>0</v>
      </c>
      <c r="C117" s="9">
        <f>IF(ISNUMBER('NS-TS second comparison'!G24),'NS-TS second comparison'!G24,0)</f>
        <v>0</v>
      </c>
      <c r="D117" s="51">
        <f>IF(ISNUMBER('NS-TS second comparison'!B24),'NS-TS second comparison'!B24,0)</f>
        <v>0</v>
      </c>
      <c r="E117" s="51">
        <f>IF(ISNUMBER('NS-TS second comparison'!D24),'NS-TS second comparison'!D24,0)</f>
        <v>0</v>
      </c>
      <c r="F117" s="9">
        <f t="shared" si="7"/>
        <v>0</v>
      </c>
      <c r="G117" s="9">
        <f t="shared" si="8"/>
        <v>0</v>
      </c>
      <c r="H117" s="59"/>
      <c r="J117" s="153"/>
      <c r="K117" s="55"/>
      <c r="L117" s="55"/>
      <c r="M117" s="107"/>
      <c r="N117" s="107"/>
      <c r="O117" s="55"/>
      <c r="P117" s="55"/>
      <c r="Q117" s="32"/>
    </row>
    <row r="118" spans="1:17" ht="15" customHeight="1">
      <c r="A118" s="12">
        <v>0</v>
      </c>
      <c r="B118" s="9">
        <f>IF(ISNUMBER('NS-TS second comparison'!E25),'NS-TS second comparison'!E25,0)</f>
        <v>0</v>
      </c>
      <c r="C118" s="9">
        <f>IF(ISNUMBER('NS-TS second comparison'!G25),'NS-TS second comparison'!G25,0)</f>
        <v>0</v>
      </c>
      <c r="D118" s="51">
        <f>IF(ISNUMBER('NS-TS second comparison'!B25),'NS-TS second comparison'!B25,0)</f>
        <v>0</v>
      </c>
      <c r="E118" s="51">
        <f>IF(ISNUMBER('NS-TS second comparison'!D25),'NS-TS second comparison'!D25,0)</f>
        <v>0</v>
      </c>
      <c r="F118" s="9">
        <f t="shared" si="7"/>
        <v>0</v>
      </c>
      <c r="G118" s="9">
        <f t="shared" si="8"/>
        <v>0</v>
      </c>
      <c r="H118" s="59"/>
      <c r="J118" s="153"/>
      <c r="K118" s="55"/>
      <c r="L118" s="55"/>
      <c r="M118" s="107"/>
      <c r="N118" s="107"/>
      <c r="O118" s="55"/>
      <c r="P118" s="55"/>
      <c r="Q118" s="32"/>
    </row>
    <row r="119" spans="1:17" s="167" customFormat="1" ht="15" customHeight="1">
      <c r="A119" s="161" t="s">
        <v>130</v>
      </c>
      <c r="B119" s="162"/>
      <c r="C119" s="162"/>
      <c r="D119" s="162"/>
      <c r="E119" s="162"/>
      <c r="F119" s="162"/>
      <c r="G119" s="162"/>
      <c r="H119" s="163"/>
      <c r="I119" s="133"/>
      <c r="J119" s="164"/>
      <c r="K119" s="165"/>
      <c r="L119" s="165"/>
      <c r="M119" s="165"/>
      <c r="N119" s="165"/>
      <c r="O119" s="165"/>
      <c r="P119" s="165"/>
      <c r="Q119" s="166"/>
    </row>
    <row r="120" spans="1:17" s="167" customFormat="1" ht="15" customHeight="1">
      <c r="A120" s="161" t="s">
        <v>137</v>
      </c>
      <c r="B120" s="162"/>
      <c r="C120" s="162"/>
      <c r="D120" s="162"/>
      <c r="E120" s="162"/>
      <c r="F120" s="162"/>
      <c r="G120" s="162"/>
      <c r="H120" s="163"/>
      <c r="I120" s="133"/>
      <c r="J120" s="164"/>
      <c r="K120" s="165"/>
      <c r="L120" s="165"/>
      <c r="M120" s="165"/>
      <c r="N120" s="165"/>
      <c r="O120" s="165"/>
      <c r="P120" s="165"/>
      <c r="Q120" s="166"/>
    </row>
    <row r="121" spans="1:17" ht="15" customHeight="1">
      <c r="A121" s="122"/>
      <c r="B121" s="123"/>
      <c r="C121" s="123"/>
      <c r="D121" s="123"/>
      <c r="E121" s="123"/>
      <c r="F121" s="123"/>
      <c r="G121" s="123"/>
      <c r="H121" s="124"/>
      <c r="J121" s="155"/>
      <c r="K121" s="55"/>
      <c r="L121" s="55"/>
      <c r="M121" s="55"/>
      <c r="N121" s="55"/>
      <c r="O121" s="55"/>
      <c r="P121" s="55"/>
      <c r="Q121" s="32"/>
    </row>
    <row r="122" spans="1:17" ht="15" customHeight="1">
      <c r="A122" s="122"/>
      <c r="B122" s="123"/>
      <c r="C122" s="123"/>
      <c r="D122" s="123"/>
      <c r="E122" s="123"/>
      <c r="F122" s="123"/>
      <c r="G122" s="123"/>
      <c r="H122" s="124"/>
      <c r="J122" s="153"/>
      <c r="K122" s="104"/>
      <c r="L122" s="104"/>
      <c r="M122" s="104"/>
      <c r="N122" s="104"/>
      <c r="O122" s="104"/>
      <c r="P122" s="55"/>
      <c r="Q122" s="32"/>
    </row>
    <row r="123" spans="1:17" ht="15" customHeight="1">
      <c r="A123" s="113" t="s">
        <v>131</v>
      </c>
      <c r="B123" s="125">
        <f>IF(ISNUMBER('TS-RS comparison'!$B$18),'TS-RS comparison'!$B$18,0)</f>
        <v>0</v>
      </c>
      <c r="C123" s="126"/>
      <c r="D123" s="113" t="s">
        <v>132</v>
      </c>
      <c r="E123" s="127">
        <f>IF(ISNUMBER('TS-RS comparison'!$D$18),'TS-RS comparison'!$D$18,0)</f>
        <v>0</v>
      </c>
      <c r="F123" s="114" t="s">
        <v>65</v>
      </c>
      <c r="G123" s="128">
        <f>IF(ISNUMBER('TS-RS comparison'!$F$18),'TS-RS comparison'!$F$18,0)</f>
        <v>0</v>
      </c>
      <c r="H123" s="126"/>
      <c r="I123" s="134"/>
      <c r="J123" s="156"/>
      <c r="K123" s="105"/>
      <c r="L123" s="32"/>
      <c r="M123" s="116"/>
      <c r="N123" s="106"/>
      <c r="O123" s="117"/>
      <c r="P123" s="109"/>
      <c r="Q123" s="32"/>
    </row>
    <row r="124" spans="1:17" ht="15" customHeight="1">
      <c r="A124" s="113" t="s">
        <v>127</v>
      </c>
      <c r="B124" s="125">
        <f>IF(ISNUMBER('TS-RS comparison'!$C$18),'TS-RS comparison'!$C$18,0)</f>
        <v>0</v>
      </c>
      <c r="C124" s="126"/>
      <c r="D124" s="113" t="s">
        <v>133</v>
      </c>
      <c r="E124" s="127">
        <f>IF(ISNUMBER('TS-RS comparison'!$E$18),'TS-RS comparison'!$E$18,0)</f>
        <v>0</v>
      </c>
      <c r="F124" s="126"/>
      <c r="G124" s="127"/>
      <c r="H124" s="126"/>
      <c r="I124" s="134"/>
      <c r="J124" s="156"/>
      <c r="K124" s="105"/>
      <c r="L124" s="32"/>
      <c r="M124" s="116"/>
      <c r="N124" s="106"/>
      <c r="O124" s="32"/>
      <c r="P124" s="55"/>
      <c r="Q124" s="32"/>
    </row>
    <row r="125" spans="1:17" ht="15" customHeight="1">
      <c r="A125" s="59"/>
      <c r="B125" s="103"/>
      <c r="C125" s="103"/>
      <c r="D125" s="103"/>
      <c r="E125" s="103"/>
      <c r="F125" s="103"/>
      <c r="G125" s="59"/>
      <c r="H125" s="59"/>
      <c r="J125" s="153"/>
      <c r="K125" s="32"/>
      <c r="L125" s="32"/>
      <c r="M125" s="32"/>
      <c r="N125" s="32"/>
      <c r="O125" s="32"/>
      <c r="P125" s="55"/>
      <c r="Q125" s="32"/>
    </row>
    <row r="126" spans="1:17" ht="15" customHeight="1">
      <c r="A126" s="263" t="s">
        <v>66</v>
      </c>
      <c r="B126" s="264"/>
      <c r="C126" s="264"/>
      <c r="D126" s="264"/>
      <c r="E126" s="265"/>
      <c r="F126" s="59"/>
      <c r="G126" s="59"/>
      <c r="H126" s="59"/>
      <c r="J126" s="139"/>
      <c r="P126" s="32"/>
      <c r="Q126" s="32"/>
    </row>
    <row r="127" spans="1:17" ht="15" customHeight="1">
      <c r="A127" s="266"/>
      <c r="B127" s="267"/>
      <c r="C127" s="267"/>
      <c r="D127" s="267"/>
      <c r="E127" s="268"/>
      <c r="F127" s="59"/>
      <c r="G127" s="59"/>
      <c r="H127" s="59"/>
      <c r="J127" s="139"/>
      <c r="P127" s="32"/>
      <c r="Q127" s="32"/>
    </row>
    <row r="128" spans="1:17" ht="15" customHeight="1">
      <c r="A128" s="242" t="s">
        <v>35</v>
      </c>
      <c r="B128" s="67" t="s">
        <v>50</v>
      </c>
      <c r="C128" s="68" t="s">
        <v>55</v>
      </c>
      <c r="D128" s="68" t="s">
        <v>56</v>
      </c>
      <c r="E128" s="68" t="s">
        <v>57</v>
      </c>
      <c r="F128" s="59"/>
      <c r="G128" s="59"/>
      <c r="H128" s="59"/>
      <c r="J128" s="139"/>
      <c r="P128" s="32"/>
      <c r="Q128" s="32"/>
    </row>
    <row r="129" spans="1:17" ht="15" customHeight="1">
      <c r="A129" s="243"/>
      <c r="B129" s="69" t="s">
        <v>49</v>
      </c>
      <c r="C129" s="69" t="s">
        <v>49</v>
      </c>
      <c r="D129" s="69" t="s">
        <v>49</v>
      </c>
      <c r="E129" s="69" t="s">
        <v>49</v>
      </c>
      <c r="F129" s="59"/>
      <c r="G129" s="59"/>
      <c r="H129" s="59"/>
      <c r="J129" s="139"/>
      <c r="P129" s="32"/>
      <c r="Q129" s="32"/>
    </row>
    <row r="130" spans="1:17" ht="15" customHeight="1">
      <c r="A130" s="70">
        <v>1</v>
      </c>
      <c r="B130" s="70">
        <v>0</v>
      </c>
      <c r="C130" s="71">
        <f aca="true" t="shared" si="9" ref="C130:C141">B107-F107</f>
        <v>0</v>
      </c>
      <c r="D130" s="71">
        <f aca="true" t="shared" si="10" ref="D130:D141">SQRT(G107^2+C107^2)</f>
        <v>0</v>
      </c>
      <c r="E130" s="71">
        <f>2*D130</f>
        <v>0</v>
      </c>
      <c r="F130" s="59"/>
      <c r="G130" s="59"/>
      <c r="H130" s="59"/>
      <c r="J130" s="139"/>
      <c r="P130" s="32"/>
      <c r="Q130" s="32"/>
    </row>
    <row r="131" spans="1:17" ht="15" customHeight="1">
      <c r="A131" s="70">
        <v>2</v>
      </c>
      <c r="B131" s="70">
        <v>220</v>
      </c>
      <c r="C131" s="71">
        <f t="shared" si="9"/>
        <v>0</v>
      </c>
      <c r="D131" s="71">
        <f t="shared" si="10"/>
        <v>0</v>
      </c>
      <c r="E131" s="71">
        <f aca="true" t="shared" si="11" ref="E131:E141">2*D131</f>
        <v>0</v>
      </c>
      <c r="F131" s="59"/>
      <c r="G131" s="59"/>
      <c r="H131" s="59"/>
      <c r="J131" s="139"/>
      <c r="P131" s="32"/>
      <c r="Q131" s="32"/>
    </row>
    <row r="132" spans="1:17" ht="15" customHeight="1">
      <c r="A132" s="70">
        <v>3</v>
      </c>
      <c r="B132" s="70">
        <v>80</v>
      </c>
      <c r="C132" s="71">
        <f t="shared" si="9"/>
        <v>0</v>
      </c>
      <c r="D132" s="71">
        <f t="shared" si="10"/>
        <v>0</v>
      </c>
      <c r="E132" s="71">
        <f t="shared" si="11"/>
        <v>0</v>
      </c>
      <c r="F132" s="59"/>
      <c r="G132" s="59"/>
      <c r="H132" s="59"/>
      <c r="J132" s="139"/>
      <c r="P132" s="32"/>
      <c r="Q132" s="32"/>
    </row>
    <row r="133" spans="1:17" ht="15" customHeight="1">
      <c r="A133" s="70">
        <v>4</v>
      </c>
      <c r="B133" s="70">
        <v>420</v>
      </c>
      <c r="C133" s="71">
        <f t="shared" si="9"/>
        <v>0</v>
      </c>
      <c r="D133" s="71">
        <f t="shared" si="10"/>
        <v>0</v>
      </c>
      <c r="E133" s="71">
        <f t="shared" si="11"/>
        <v>0</v>
      </c>
      <c r="F133" s="59"/>
      <c r="G133" s="59"/>
      <c r="H133" s="59"/>
      <c r="J133" s="139"/>
      <c r="P133" s="32"/>
      <c r="Q133" s="32"/>
    </row>
    <row r="134" spans="1:17" ht="15" customHeight="1">
      <c r="A134" s="70">
        <v>5</v>
      </c>
      <c r="B134" s="70">
        <v>120</v>
      </c>
      <c r="C134" s="71">
        <f t="shared" si="9"/>
        <v>0</v>
      </c>
      <c r="D134" s="71">
        <f t="shared" si="10"/>
        <v>0</v>
      </c>
      <c r="E134" s="71">
        <f t="shared" si="11"/>
        <v>0</v>
      </c>
      <c r="F134" s="59"/>
      <c r="G134" s="59"/>
      <c r="H134" s="59"/>
      <c r="J134" s="139"/>
      <c r="P134" s="32"/>
      <c r="Q134" s="32"/>
    </row>
    <row r="135" spans="1:17" ht="15" customHeight="1">
      <c r="A135" s="70">
        <v>6</v>
      </c>
      <c r="B135" s="70">
        <v>320</v>
      </c>
      <c r="C135" s="71">
        <f t="shared" si="9"/>
        <v>0</v>
      </c>
      <c r="D135" s="71">
        <f t="shared" si="10"/>
        <v>0</v>
      </c>
      <c r="E135" s="71">
        <f t="shared" si="11"/>
        <v>0</v>
      </c>
      <c r="F135" s="59"/>
      <c r="G135" s="59"/>
      <c r="H135" s="59"/>
      <c r="J135" s="139"/>
      <c r="P135" s="32"/>
      <c r="Q135" s="32"/>
    </row>
    <row r="136" spans="1:17" ht="15" customHeight="1">
      <c r="A136" s="70">
        <v>7</v>
      </c>
      <c r="B136" s="70">
        <v>30</v>
      </c>
      <c r="C136" s="71">
        <f t="shared" si="9"/>
        <v>0</v>
      </c>
      <c r="D136" s="71">
        <f t="shared" si="10"/>
        <v>0</v>
      </c>
      <c r="E136" s="71">
        <f t="shared" si="11"/>
        <v>0</v>
      </c>
      <c r="F136" s="59"/>
      <c r="G136" s="59"/>
      <c r="H136" s="59"/>
      <c r="J136" s="139"/>
      <c r="P136" s="32"/>
      <c r="Q136" s="32"/>
    </row>
    <row r="137" spans="1:17" ht="15" customHeight="1">
      <c r="A137" s="70">
        <v>8</v>
      </c>
      <c r="B137" s="70">
        <v>370</v>
      </c>
      <c r="C137" s="71">
        <f t="shared" si="9"/>
        <v>0</v>
      </c>
      <c r="D137" s="71">
        <f t="shared" si="10"/>
        <v>0</v>
      </c>
      <c r="E137" s="71">
        <f t="shared" si="11"/>
        <v>0</v>
      </c>
      <c r="F137" s="59"/>
      <c r="G137" s="59"/>
      <c r="H137" s="59"/>
      <c r="J137" s="139"/>
      <c r="P137" s="32"/>
      <c r="Q137" s="32"/>
    </row>
    <row r="138" spans="1:17" ht="15" customHeight="1">
      <c r="A138" s="70">
        <v>9</v>
      </c>
      <c r="B138" s="70">
        <v>170</v>
      </c>
      <c r="C138" s="71">
        <f t="shared" si="9"/>
        <v>0</v>
      </c>
      <c r="D138" s="71">
        <f t="shared" si="10"/>
        <v>0</v>
      </c>
      <c r="E138" s="71">
        <f t="shared" si="11"/>
        <v>0</v>
      </c>
      <c r="F138" s="59"/>
      <c r="G138" s="59"/>
      <c r="H138" s="59"/>
      <c r="J138" s="139"/>
      <c r="P138" s="32"/>
      <c r="Q138" s="32"/>
    </row>
    <row r="139" spans="1:17" ht="15" customHeight="1">
      <c r="A139" s="70">
        <v>10</v>
      </c>
      <c r="B139" s="70">
        <v>500</v>
      </c>
      <c r="C139" s="71">
        <f t="shared" si="9"/>
        <v>0</v>
      </c>
      <c r="D139" s="71">
        <f t="shared" si="10"/>
        <v>0</v>
      </c>
      <c r="E139" s="71">
        <f t="shared" si="11"/>
        <v>0</v>
      </c>
      <c r="F139" s="59"/>
      <c r="G139" s="59"/>
      <c r="H139" s="59"/>
      <c r="J139" s="139"/>
      <c r="P139" s="32"/>
      <c r="Q139" s="32"/>
    </row>
    <row r="140" spans="1:17" ht="15" customHeight="1">
      <c r="A140" s="70">
        <v>11</v>
      </c>
      <c r="B140" s="70">
        <v>270</v>
      </c>
      <c r="C140" s="71">
        <f t="shared" si="9"/>
        <v>0</v>
      </c>
      <c r="D140" s="71">
        <f t="shared" si="10"/>
        <v>0</v>
      </c>
      <c r="E140" s="71">
        <f t="shared" si="11"/>
        <v>0</v>
      </c>
      <c r="F140" s="59"/>
      <c r="G140" s="61"/>
      <c r="H140" s="59"/>
      <c r="J140" s="139"/>
      <c r="P140" s="32"/>
      <c r="Q140" s="32"/>
    </row>
    <row r="141" spans="1:17" ht="15" customHeight="1">
      <c r="A141" s="70">
        <v>12</v>
      </c>
      <c r="B141" s="70">
        <v>0</v>
      </c>
      <c r="C141" s="71">
        <f t="shared" si="9"/>
        <v>0</v>
      </c>
      <c r="D141" s="71">
        <f t="shared" si="10"/>
        <v>0</v>
      </c>
      <c r="E141" s="71">
        <f t="shared" si="11"/>
        <v>0</v>
      </c>
      <c r="F141" s="59"/>
      <c r="G141" s="61"/>
      <c r="H141" s="59"/>
      <c r="J141" s="139"/>
      <c r="P141" s="32"/>
      <c r="Q141" s="32"/>
    </row>
    <row r="142" spans="1:17" ht="15" customHeight="1">
      <c r="A142" s="59"/>
      <c r="B142" s="59"/>
      <c r="C142" s="59"/>
      <c r="D142" s="59"/>
      <c r="E142" s="59"/>
      <c r="F142" s="59"/>
      <c r="G142" s="62"/>
      <c r="H142" s="59"/>
      <c r="J142" s="142"/>
      <c r="P142" s="32"/>
      <c r="Q142" s="32"/>
    </row>
    <row r="143" spans="1:17" ht="15" customHeight="1">
      <c r="A143" s="246" t="s">
        <v>8</v>
      </c>
      <c r="B143" s="247"/>
      <c r="C143" s="247"/>
      <c r="D143" s="247"/>
      <c r="E143" s="248"/>
      <c r="F143" s="59"/>
      <c r="G143" s="62"/>
      <c r="H143" s="59"/>
      <c r="J143" s="142"/>
      <c r="P143" s="45"/>
      <c r="Q143" s="32"/>
    </row>
    <row r="144" spans="1:17" ht="15" customHeight="1">
      <c r="A144" s="72" t="s">
        <v>77</v>
      </c>
      <c r="B144" s="72" t="s">
        <v>78</v>
      </c>
      <c r="C144" s="72" t="s">
        <v>79</v>
      </c>
      <c r="D144" s="72" t="s">
        <v>80</v>
      </c>
      <c r="E144" s="72" t="s">
        <v>51</v>
      </c>
      <c r="F144" s="59"/>
      <c r="G144" s="59"/>
      <c r="H144" s="59"/>
      <c r="J144" s="142"/>
      <c r="P144" s="30"/>
      <c r="Q144" s="32"/>
    </row>
    <row r="145" spans="1:17" ht="15" customHeight="1">
      <c r="A145" s="66"/>
      <c r="B145" s="66"/>
      <c r="C145" s="78" t="s">
        <v>49</v>
      </c>
      <c r="D145" s="78" t="s">
        <v>49</v>
      </c>
      <c r="E145" s="66"/>
      <c r="F145" s="59"/>
      <c r="G145" s="59"/>
      <c r="H145" s="59"/>
      <c r="J145" s="142"/>
      <c r="P145" s="30"/>
      <c r="Q145" s="32"/>
    </row>
    <row r="146" spans="1:17" ht="15" customHeight="1">
      <c r="A146" s="98" t="s">
        <v>87</v>
      </c>
      <c r="B146" s="98" t="s">
        <v>87</v>
      </c>
      <c r="C146" s="98" t="s">
        <v>87</v>
      </c>
      <c r="D146" s="98" t="s">
        <v>87</v>
      </c>
      <c r="E146" s="98" t="s">
        <v>87</v>
      </c>
      <c r="F146" s="59"/>
      <c r="G146" s="59"/>
      <c r="H146" s="59"/>
      <c r="I146" s="188" t="s">
        <v>87</v>
      </c>
      <c r="J146" s="195" t="s">
        <v>87</v>
      </c>
      <c r="P146" s="32"/>
      <c r="Q146" s="32"/>
    </row>
    <row r="147" spans="1:17" ht="15" customHeight="1">
      <c r="A147" s="59"/>
      <c r="B147" s="191"/>
      <c r="C147" s="191"/>
      <c r="D147" s="194"/>
      <c r="E147" s="194"/>
      <c r="F147" s="193"/>
      <c r="G147" s="59"/>
      <c r="H147" s="59"/>
      <c r="I147" s="188" t="s">
        <v>87</v>
      </c>
      <c r="J147" s="195" t="s">
        <v>87</v>
      </c>
      <c r="K147" s="110"/>
      <c r="L147" s="110"/>
      <c r="M147" s="111"/>
      <c r="N147" s="111"/>
      <c r="O147" s="112"/>
      <c r="P147" s="32"/>
      <c r="Q147" s="32"/>
    </row>
    <row r="148" spans="1:17" ht="15" customHeight="1">
      <c r="A148" s="59"/>
      <c r="B148" s="194"/>
      <c r="C148" s="194"/>
      <c r="D148" s="219" t="s">
        <v>93</v>
      </c>
      <c r="E148" s="219"/>
      <c r="F148" s="194"/>
      <c r="G148" s="59"/>
      <c r="H148" s="59"/>
      <c r="J148" s="142"/>
      <c r="K148" s="110"/>
      <c r="L148" s="110"/>
      <c r="M148" s="218"/>
      <c r="N148" s="218"/>
      <c r="O148" s="112"/>
      <c r="P148" s="32"/>
      <c r="Q148" s="32"/>
    </row>
    <row r="149" spans="4:17" ht="15" customHeight="1">
      <c r="D149" s="241"/>
      <c r="E149" s="241"/>
      <c r="J149" s="139"/>
      <c r="K149" s="33"/>
      <c r="L149" s="33"/>
      <c r="M149" s="33"/>
      <c r="N149" s="33"/>
      <c r="O149" s="33"/>
      <c r="P149" s="33"/>
      <c r="Q149" s="33"/>
    </row>
    <row r="150" ht="15" customHeight="1"/>
    <row r="151" spans="4:5" ht="15" customHeight="1">
      <c r="D151" s="24"/>
      <c r="E151" s="24"/>
    </row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</sheetData>
  <sheetProtection password="CF55" sheet="1" objects="1" scenarios="1"/>
  <mergeCells count="56">
    <mergeCell ref="B53:C54"/>
    <mergeCell ref="B55:B56"/>
    <mergeCell ref="G55:G56"/>
    <mergeCell ref="A76:E77"/>
    <mergeCell ref="D55:D56"/>
    <mergeCell ref="E55:E56"/>
    <mergeCell ref="A1:H3"/>
    <mergeCell ref="A78:A79"/>
    <mergeCell ref="A55:A56"/>
    <mergeCell ref="A11:B11"/>
    <mergeCell ref="A6:G6"/>
    <mergeCell ref="A5:G5"/>
    <mergeCell ref="A7:G8"/>
    <mergeCell ref="A12:B12"/>
    <mergeCell ref="F53:G54"/>
    <mergeCell ref="A19:B20"/>
    <mergeCell ref="A14:G15"/>
    <mergeCell ref="D103:E104"/>
    <mergeCell ref="F103:G104"/>
    <mergeCell ref="D148:E148"/>
    <mergeCell ref="A126:E127"/>
    <mergeCell ref="E105:E106"/>
    <mergeCell ref="D53:E54"/>
    <mergeCell ref="A102:G102"/>
    <mergeCell ref="A52:G52"/>
    <mergeCell ref="C55:C56"/>
    <mergeCell ref="D149:E149"/>
    <mergeCell ref="A128:A129"/>
    <mergeCell ref="A99:H100"/>
    <mergeCell ref="B105:B106"/>
    <mergeCell ref="G105:G106"/>
    <mergeCell ref="A143:E143"/>
    <mergeCell ref="A105:A106"/>
    <mergeCell ref="C105:C106"/>
    <mergeCell ref="D105:D106"/>
    <mergeCell ref="B103:C104"/>
    <mergeCell ref="M105:M106"/>
    <mergeCell ref="N105:N106"/>
    <mergeCell ref="P105:P106"/>
    <mergeCell ref="A9:B10"/>
    <mergeCell ref="A49:H50"/>
    <mergeCell ref="A21:B22"/>
    <mergeCell ref="D48:E48"/>
    <mergeCell ref="B17:B18"/>
    <mergeCell ref="A93:E93"/>
    <mergeCell ref="K54:K55"/>
    <mergeCell ref="M148:N148"/>
    <mergeCell ref="D98:E98"/>
    <mergeCell ref="J99:Q100"/>
    <mergeCell ref="J102:P102"/>
    <mergeCell ref="K103:L104"/>
    <mergeCell ref="M103:N104"/>
    <mergeCell ref="O103:P104"/>
    <mergeCell ref="J105:J106"/>
    <mergeCell ref="K105:K106"/>
    <mergeCell ref="L105:L106"/>
  </mergeCells>
  <conditionalFormatting sqref="D19:F22 C11:G12">
    <cfRule type="cellIs" priority="1" dxfId="0" operator="equal" stopIfTrue="1">
      <formula>0</formula>
    </cfRule>
  </conditionalFormatting>
  <printOptions/>
  <pageMargins left="0.7480314960629921" right="0.7480314960629921" top="0.9448818897637796" bottom="0.5905511811023623" header="0.5118110236220472" footer="0.5905511811023623"/>
  <pageSetup fitToHeight="2" horizontalDpi="600" verticalDpi="600" orientation="portrait" paperSize="9" r:id="rId10"/>
  <headerFooter alignWithMargins="0">
    <oddHeader>&amp;L&amp;"Times New Roman,Normal"Ozone comparison form      BIPM.QM-K1-R2        Version 2.0      &amp;R&amp;"Times New Roman,Normal"Modified 11/01/2007</oddHeader>
    <oddFooter>&amp;L&amp;F&amp;R&amp;D</oddFooter>
  </headerFooter>
  <rowBreaks count="3" manualBreakCount="3">
    <brk id="48" min="9" max="16" man="1"/>
    <brk id="98" min="9" max="16" man="1"/>
    <brk id="98" max="7" man="1"/>
  </rowBreaks>
  <colBreaks count="2" manualBreakCount="2">
    <brk id="9" max="105" man="1"/>
    <brk id="10" max="80" man="1"/>
  </colBreaks>
  <drawing r:id="rId9"/>
  <legacyDrawing r:id="rId8"/>
  <oleObjects>
    <oleObject progId="Equation.3" shapeId="452582" r:id="rId1"/>
    <oleObject progId="Equation.3" shapeId="363845" r:id="rId2"/>
    <oleObject progId="Equation.3" shapeId="401638" r:id="rId3"/>
    <oleObject progId="Equation.3" shapeId="420355" r:id="rId4"/>
    <oleObject progId="Equation.3" shapeId="693141" r:id="rId5"/>
    <oleObject progId="Equation.3" shapeId="705272" r:id="rId6"/>
    <oleObject progId="Equation.3" shapeId="10858861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102"/>
  <sheetViews>
    <sheetView showGridLines="0" defaultGridColor="0" zoomScaleSheetLayoutView="100" colorId="31" workbookViewId="0" topLeftCell="A1">
      <selection activeCell="E30" sqref="E30"/>
    </sheetView>
  </sheetViews>
  <sheetFormatPr defaultColWidth="9.140625" defaultRowHeight="12.75"/>
  <cols>
    <col min="1" max="8" width="10.7109375" style="23" customWidth="1"/>
    <col min="9" max="9" width="9.57421875" style="24" customWidth="1"/>
    <col min="10" max="16384" width="9.140625" style="24" customWidth="1"/>
  </cols>
  <sheetData>
    <row r="1" spans="1:9" ht="15" customHeight="1" thickTop="1">
      <c r="A1" s="272" t="s">
        <v>139</v>
      </c>
      <c r="B1" s="272"/>
      <c r="C1" s="272"/>
      <c r="D1" s="272"/>
      <c r="E1" s="272"/>
      <c r="F1" s="272"/>
      <c r="G1" s="272"/>
      <c r="H1" s="272"/>
      <c r="I1" s="27"/>
    </row>
    <row r="2" spans="1:9" ht="15" customHeight="1">
      <c r="A2" s="273"/>
      <c r="B2" s="273"/>
      <c r="C2" s="273"/>
      <c r="D2" s="273"/>
      <c r="E2" s="273"/>
      <c r="F2" s="273"/>
      <c r="G2" s="273"/>
      <c r="H2" s="273"/>
      <c r="I2" s="27"/>
    </row>
    <row r="3" spans="1:9" ht="15" customHeight="1" thickBot="1">
      <c r="A3" s="274"/>
      <c r="B3" s="274"/>
      <c r="C3" s="274"/>
      <c r="D3" s="274"/>
      <c r="E3" s="274"/>
      <c r="F3" s="274"/>
      <c r="G3" s="274"/>
      <c r="H3" s="274"/>
      <c r="I3" s="27"/>
    </row>
    <row r="4" spans="1:9" ht="15" customHeight="1" thickTop="1">
      <c r="A4" s="2"/>
      <c r="B4" s="14"/>
      <c r="C4" s="14"/>
      <c r="D4" s="14"/>
      <c r="E4" s="14"/>
      <c r="F4" s="14"/>
      <c r="G4" s="14"/>
      <c r="H4" s="14"/>
      <c r="I4" s="27"/>
    </row>
    <row r="5" spans="1:9" ht="15" customHeight="1">
      <c r="A5" s="197" t="s">
        <v>1</v>
      </c>
      <c r="B5" s="198"/>
      <c r="C5" s="299" t="s">
        <v>87</v>
      </c>
      <c r="D5" s="300"/>
      <c r="E5" s="197" t="s">
        <v>34</v>
      </c>
      <c r="F5" s="198"/>
      <c r="G5" s="299" t="s">
        <v>87</v>
      </c>
      <c r="H5" s="300"/>
      <c r="I5" s="27"/>
    </row>
    <row r="6" spans="1:8" ht="15" customHeight="1">
      <c r="A6" s="199"/>
      <c r="B6" s="200"/>
      <c r="C6" s="301"/>
      <c r="D6" s="302"/>
      <c r="E6" s="199"/>
      <c r="F6" s="200"/>
      <c r="G6" s="301"/>
      <c r="H6" s="302"/>
    </row>
    <row r="7" spans="1:8" ht="15" customHeight="1">
      <c r="A7" s="197" t="s">
        <v>32</v>
      </c>
      <c r="B7" s="198"/>
      <c r="C7" s="303" t="s">
        <v>87</v>
      </c>
      <c r="D7" s="304"/>
      <c r="E7" s="197" t="s">
        <v>31</v>
      </c>
      <c r="F7" s="198"/>
      <c r="G7" s="307" t="s">
        <v>87</v>
      </c>
      <c r="H7" s="300"/>
    </row>
    <row r="8" spans="1:9" ht="15" customHeight="1">
      <c r="A8" s="199"/>
      <c r="B8" s="200"/>
      <c r="C8" s="305"/>
      <c r="D8" s="306"/>
      <c r="E8" s="199"/>
      <c r="F8" s="200"/>
      <c r="G8" s="301"/>
      <c r="H8" s="302"/>
      <c r="I8" s="25"/>
    </row>
    <row r="9" spans="1:9" ht="15" customHeight="1">
      <c r="A9" s="21"/>
      <c r="B9" s="5"/>
      <c r="C9" s="5"/>
      <c r="D9" s="5"/>
      <c r="E9" s="5"/>
      <c r="F9" s="5"/>
      <c r="G9" s="5"/>
      <c r="H9" s="21"/>
      <c r="I9" s="25"/>
    </row>
    <row r="10" spans="1:9" ht="15" customHeight="1">
      <c r="A10" s="308" t="s">
        <v>62</v>
      </c>
      <c r="B10" s="297"/>
      <c r="C10" s="297"/>
      <c r="D10" s="297"/>
      <c r="E10" s="297"/>
      <c r="F10" s="297"/>
      <c r="G10" s="309"/>
      <c r="H10" s="60"/>
      <c r="I10" s="25"/>
    </row>
    <row r="11" spans="1:8" ht="15" customHeight="1">
      <c r="A11" s="22"/>
      <c r="B11" s="174" t="s">
        <v>113</v>
      </c>
      <c r="C11" s="174"/>
      <c r="D11" s="174"/>
      <c r="E11" s="174" t="s">
        <v>30</v>
      </c>
      <c r="F11" s="174"/>
      <c r="G11" s="174"/>
      <c r="H11" s="60"/>
    </row>
    <row r="12" spans="1:9" ht="15" customHeight="1">
      <c r="A12" s="296" t="s">
        <v>33</v>
      </c>
      <c r="B12" s="287" t="s">
        <v>21</v>
      </c>
      <c r="C12" s="287" t="s">
        <v>22</v>
      </c>
      <c r="D12" s="287" t="s">
        <v>23</v>
      </c>
      <c r="E12" s="287" t="s">
        <v>58</v>
      </c>
      <c r="F12" s="287" t="s">
        <v>59</v>
      </c>
      <c r="G12" s="287" t="s">
        <v>71</v>
      </c>
      <c r="H12" s="60"/>
      <c r="I12" s="28"/>
    </row>
    <row r="13" spans="1:8" ht="15" customHeight="1">
      <c r="A13" s="288"/>
      <c r="B13" s="288"/>
      <c r="C13" s="288"/>
      <c r="D13" s="288"/>
      <c r="E13" s="288"/>
      <c r="F13" s="288"/>
      <c r="G13" s="288"/>
      <c r="H13" s="60"/>
    </row>
    <row r="14" spans="1:8" ht="15" customHeight="1">
      <c r="A14" s="12">
        <v>0</v>
      </c>
      <c r="B14" s="95" t="s">
        <v>87</v>
      </c>
      <c r="C14" s="95" t="s">
        <v>87</v>
      </c>
      <c r="D14" s="95" t="s">
        <v>87</v>
      </c>
      <c r="E14" s="95" t="s">
        <v>87</v>
      </c>
      <c r="F14" s="95" t="s">
        <v>87</v>
      </c>
      <c r="G14" s="95" t="s">
        <v>87</v>
      </c>
      <c r="H14" s="60"/>
    </row>
    <row r="15" spans="1:8" ht="15" customHeight="1">
      <c r="A15" s="12">
        <v>220</v>
      </c>
      <c r="B15" s="95" t="s">
        <v>87</v>
      </c>
      <c r="C15" s="95" t="s">
        <v>87</v>
      </c>
      <c r="D15" s="95" t="s">
        <v>87</v>
      </c>
      <c r="E15" s="95" t="s">
        <v>87</v>
      </c>
      <c r="F15" s="95" t="s">
        <v>87</v>
      </c>
      <c r="G15" s="95" t="s">
        <v>87</v>
      </c>
      <c r="H15" s="60"/>
    </row>
    <row r="16" spans="1:8" ht="15" customHeight="1">
      <c r="A16" s="12">
        <v>80</v>
      </c>
      <c r="B16" s="95" t="s">
        <v>87</v>
      </c>
      <c r="C16" s="95" t="s">
        <v>87</v>
      </c>
      <c r="D16" s="95" t="s">
        <v>87</v>
      </c>
      <c r="E16" s="95" t="s">
        <v>87</v>
      </c>
      <c r="F16" s="95" t="s">
        <v>87</v>
      </c>
      <c r="G16" s="95" t="s">
        <v>87</v>
      </c>
      <c r="H16" s="60"/>
    </row>
    <row r="17" spans="1:8" ht="15" customHeight="1">
      <c r="A17" s="12">
        <v>420</v>
      </c>
      <c r="B17" s="95" t="s">
        <v>87</v>
      </c>
      <c r="C17" s="95" t="s">
        <v>87</v>
      </c>
      <c r="D17" s="95" t="s">
        <v>87</v>
      </c>
      <c r="E17" s="95" t="s">
        <v>87</v>
      </c>
      <c r="F17" s="95" t="s">
        <v>87</v>
      </c>
      <c r="G17" s="95" t="s">
        <v>87</v>
      </c>
      <c r="H17" s="60"/>
    </row>
    <row r="18" spans="1:8" ht="15" customHeight="1">
      <c r="A18" s="12">
        <v>120</v>
      </c>
      <c r="B18" s="95" t="s">
        <v>87</v>
      </c>
      <c r="C18" s="95" t="s">
        <v>87</v>
      </c>
      <c r="D18" s="95" t="s">
        <v>87</v>
      </c>
      <c r="E18" s="95" t="s">
        <v>87</v>
      </c>
      <c r="F18" s="95" t="s">
        <v>87</v>
      </c>
      <c r="G18" s="95" t="s">
        <v>87</v>
      </c>
      <c r="H18" s="60"/>
    </row>
    <row r="19" spans="1:8" ht="15" customHeight="1">
      <c r="A19" s="12">
        <v>320</v>
      </c>
      <c r="B19" s="95" t="s">
        <v>87</v>
      </c>
      <c r="C19" s="95" t="s">
        <v>87</v>
      </c>
      <c r="D19" s="95" t="s">
        <v>87</v>
      </c>
      <c r="E19" s="95" t="s">
        <v>87</v>
      </c>
      <c r="F19" s="95" t="s">
        <v>87</v>
      </c>
      <c r="G19" s="95" t="s">
        <v>87</v>
      </c>
      <c r="H19" s="60"/>
    </row>
    <row r="20" spans="1:8" ht="15" customHeight="1">
      <c r="A20" s="12">
        <v>30</v>
      </c>
      <c r="B20" s="95" t="s">
        <v>87</v>
      </c>
      <c r="C20" s="95" t="s">
        <v>87</v>
      </c>
      <c r="D20" s="95" t="s">
        <v>87</v>
      </c>
      <c r="E20" s="95" t="s">
        <v>87</v>
      </c>
      <c r="F20" s="95" t="s">
        <v>87</v>
      </c>
      <c r="G20" s="95" t="s">
        <v>87</v>
      </c>
      <c r="H20" s="60"/>
    </row>
    <row r="21" spans="1:8" ht="15" customHeight="1">
      <c r="A21" s="12">
        <v>370</v>
      </c>
      <c r="B21" s="95" t="s">
        <v>87</v>
      </c>
      <c r="C21" s="95" t="s">
        <v>87</v>
      </c>
      <c r="D21" s="95" t="s">
        <v>87</v>
      </c>
      <c r="E21" s="95" t="s">
        <v>87</v>
      </c>
      <c r="F21" s="95" t="s">
        <v>87</v>
      </c>
      <c r="G21" s="95" t="s">
        <v>87</v>
      </c>
      <c r="H21" s="61"/>
    </row>
    <row r="22" spans="1:8" ht="15" customHeight="1">
      <c r="A22" s="12">
        <v>170</v>
      </c>
      <c r="B22" s="95" t="s">
        <v>87</v>
      </c>
      <c r="C22" s="95" t="s">
        <v>87</v>
      </c>
      <c r="D22" s="95" t="s">
        <v>87</v>
      </c>
      <c r="E22" s="95" t="s">
        <v>87</v>
      </c>
      <c r="F22" s="95" t="s">
        <v>87</v>
      </c>
      <c r="G22" s="95" t="s">
        <v>87</v>
      </c>
      <c r="H22" s="61"/>
    </row>
    <row r="23" spans="1:8" ht="15" customHeight="1">
      <c r="A23" s="12">
        <v>500</v>
      </c>
      <c r="B23" s="95" t="s">
        <v>87</v>
      </c>
      <c r="C23" s="95" t="s">
        <v>87</v>
      </c>
      <c r="D23" s="95" t="s">
        <v>87</v>
      </c>
      <c r="E23" s="95" t="s">
        <v>87</v>
      </c>
      <c r="F23" s="95" t="s">
        <v>87</v>
      </c>
      <c r="G23" s="95" t="s">
        <v>87</v>
      </c>
      <c r="H23" s="62"/>
    </row>
    <row r="24" spans="1:8" ht="15" customHeight="1">
      <c r="A24" s="12">
        <v>270</v>
      </c>
      <c r="B24" s="95" t="s">
        <v>87</v>
      </c>
      <c r="C24" s="95" t="s">
        <v>87</v>
      </c>
      <c r="D24" s="95" t="s">
        <v>87</v>
      </c>
      <c r="E24" s="95" t="s">
        <v>87</v>
      </c>
      <c r="F24" s="95" t="s">
        <v>87</v>
      </c>
      <c r="G24" s="95" t="s">
        <v>87</v>
      </c>
      <c r="H24" s="62"/>
    </row>
    <row r="25" spans="1:8" ht="15" customHeight="1">
      <c r="A25" s="12">
        <v>0</v>
      </c>
      <c r="B25" s="95" t="s">
        <v>87</v>
      </c>
      <c r="C25" s="95" t="s">
        <v>87</v>
      </c>
      <c r="D25" s="95" t="s">
        <v>87</v>
      </c>
      <c r="E25" s="95" t="s">
        <v>87</v>
      </c>
      <c r="F25" s="95" t="s">
        <v>87</v>
      </c>
      <c r="G25" s="95" t="s">
        <v>87</v>
      </c>
      <c r="H25" s="62"/>
    </row>
    <row r="26" spans="1:8" ht="15" customHeight="1">
      <c r="A26" s="168" t="s">
        <v>140</v>
      </c>
      <c r="B26" s="52"/>
      <c r="C26" s="52"/>
      <c r="D26" s="40"/>
      <c r="E26" s="40"/>
      <c r="F26" s="64"/>
      <c r="G26" s="35"/>
      <c r="H26" s="20"/>
    </row>
    <row r="27" spans="1:9" ht="15" customHeight="1">
      <c r="A27" s="169" t="s">
        <v>141</v>
      </c>
      <c r="B27" s="65"/>
      <c r="C27" s="65"/>
      <c r="D27" s="65"/>
      <c r="E27" s="65"/>
      <c r="F27" s="65"/>
      <c r="G27" s="65"/>
      <c r="H27" s="65"/>
      <c r="I27" s="25"/>
    </row>
    <row r="28" spans="1:9" ht="15" customHeight="1">
      <c r="A28" s="59"/>
      <c r="B28" s="60"/>
      <c r="C28" s="60"/>
      <c r="D28" s="60"/>
      <c r="E28" s="60"/>
      <c r="F28" s="60"/>
      <c r="G28" s="60"/>
      <c r="H28" s="60"/>
      <c r="I28" s="25"/>
    </row>
    <row r="29" spans="1:9" ht="15" customHeight="1">
      <c r="A29" s="59" t="s">
        <v>114</v>
      </c>
      <c r="B29" s="59"/>
      <c r="C29" s="59"/>
      <c r="D29" s="59"/>
      <c r="E29" s="59"/>
      <c r="F29" s="59"/>
      <c r="G29" s="60"/>
      <c r="H29" s="60"/>
      <c r="I29" s="28"/>
    </row>
    <row r="30" spans="1:9" ht="15" customHeight="1">
      <c r="A30" s="59" t="s">
        <v>7</v>
      </c>
      <c r="B30" s="59"/>
      <c r="C30" s="59"/>
      <c r="D30" s="118" t="s">
        <v>115</v>
      </c>
      <c r="E30" s="187" t="s">
        <v>87</v>
      </c>
      <c r="F30" s="60"/>
      <c r="G30" s="60"/>
      <c r="H30" s="60"/>
      <c r="I30" s="28"/>
    </row>
    <row r="31" spans="1:9" ht="15" customHeight="1">
      <c r="A31" s="59"/>
      <c r="B31" s="59"/>
      <c r="C31" s="59"/>
      <c r="D31" s="59"/>
      <c r="E31" s="59"/>
      <c r="F31" s="59"/>
      <c r="G31" s="60"/>
      <c r="H31" s="60"/>
      <c r="I31" s="28"/>
    </row>
    <row r="32" spans="1:9" ht="15" customHeight="1">
      <c r="A32" s="289" t="s">
        <v>13</v>
      </c>
      <c r="B32" s="290"/>
      <c r="C32" s="290"/>
      <c r="D32" s="290"/>
      <c r="E32" s="290"/>
      <c r="F32" s="290"/>
      <c r="G32" s="290"/>
      <c r="H32" s="291"/>
      <c r="I32" s="31"/>
    </row>
    <row r="33" spans="1:9" ht="15" customHeight="1">
      <c r="A33" s="292"/>
      <c r="B33" s="293"/>
      <c r="C33" s="293"/>
      <c r="D33" s="293"/>
      <c r="E33" s="293"/>
      <c r="F33" s="293"/>
      <c r="G33" s="293"/>
      <c r="H33" s="294"/>
      <c r="I33" s="31"/>
    </row>
    <row r="34" spans="1:9" ht="15" customHeight="1">
      <c r="A34" s="285" t="s">
        <v>52</v>
      </c>
      <c r="B34" s="285"/>
      <c r="C34" s="285"/>
      <c r="D34" s="285"/>
      <c r="E34" s="286" t="s">
        <v>87</v>
      </c>
      <c r="F34" s="286"/>
      <c r="G34" s="286"/>
      <c r="H34" s="286"/>
      <c r="I34" s="31"/>
    </row>
    <row r="35" spans="1:9" ht="15" customHeight="1">
      <c r="A35" s="285" t="s">
        <v>53</v>
      </c>
      <c r="B35" s="285"/>
      <c r="C35" s="285"/>
      <c r="D35" s="285"/>
      <c r="E35" s="286" t="s">
        <v>87</v>
      </c>
      <c r="F35" s="286"/>
      <c r="G35" s="286"/>
      <c r="H35" s="286"/>
      <c r="I35" s="31"/>
    </row>
    <row r="36" spans="1:9" ht="15" customHeight="1">
      <c r="A36" s="285" t="s">
        <v>54</v>
      </c>
      <c r="B36" s="285"/>
      <c r="C36" s="285"/>
      <c r="D36" s="285"/>
      <c r="E36" s="286" t="s">
        <v>87</v>
      </c>
      <c r="F36" s="286"/>
      <c r="G36" s="286"/>
      <c r="H36" s="286"/>
      <c r="I36" s="31"/>
    </row>
    <row r="37" spans="1:9" ht="15" customHeight="1">
      <c r="A37" s="285" t="s">
        <v>102</v>
      </c>
      <c r="B37" s="285"/>
      <c r="C37" s="285"/>
      <c r="D37" s="285"/>
      <c r="E37" s="286" t="s">
        <v>87</v>
      </c>
      <c r="F37" s="286"/>
      <c r="G37" s="286"/>
      <c r="H37" s="286"/>
      <c r="I37" s="31"/>
    </row>
    <row r="38" spans="1:9" ht="15" customHeight="1">
      <c r="A38" s="285" t="s">
        <v>103</v>
      </c>
      <c r="B38" s="285"/>
      <c r="C38" s="285"/>
      <c r="D38" s="285"/>
      <c r="E38" s="286" t="s">
        <v>87</v>
      </c>
      <c r="F38" s="286"/>
      <c r="G38" s="286"/>
      <c r="H38" s="286"/>
      <c r="I38" s="31"/>
    </row>
    <row r="39" spans="1:9" ht="15" customHeight="1">
      <c r="A39" s="285" t="s">
        <v>14</v>
      </c>
      <c r="B39" s="285"/>
      <c r="C39" s="285"/>
      <c r="D39" s="285"/>
      <c r="E39" s="286" t="s">
        <v>87</v>
      </c>
      <c r="F39" s="286"/>
      <c r="G39" s="286"/>
      <c r="H39" s="286"/>
      <c r="I39" s="31"/>
    </row>
    <row r="40" spans="1:9" ht="15" customHeight="1">
      <c r="A40" s="285" t="s">
        <v>15</v>
      </c>
      <c r="B40" s="285"/>
      <c r="C40" s="285"/>
      <c r="D40" s="285"/>
      <c r="E40" s="286" t="s">
        <v>87</v>
      </c>
      <c r="F40" s="286"/>
      <c r="G40" s="286"/>
      <c r="H40" s="286"/>
      <c r="I40" s="31"/>
    </row>
    <row r="41" spans="1:9" ht="15" customHeight="1">
      <c r="A41" s="285" t="s">
        <v>16</v>
      </c>
      <c r="B41" s="285"/>
      <c r="C41" s="285"/>
      <c r="D41" s="285"/>
      <c r="E41" s="286" t="s">
        <v>87</v>
      </c>
      <c r="F41" s="286"/>
      <c r="G41" s="286"/>
      <c r="H41" s="286"/>
      <c r="I41" s="28"/>
    </row>
    <row r="42" spans="1:9" ht="15" customHeight="1">
      <c r="A42" s="285" t="s">
        <v>36</v>
      </c>
      <c r="B42" s="285"/>
      <c r="C42" s="285"/>
      <c r="D42" s="285"/>
      <c r="E42" s="286" t="s">
        <v>87</v>
      </c>
      <c r="F42" s="286"/>
      <c r="G42" s="286"/>
      <c r="H42" s="286"/>
      <c r="I42" s="28"/>
    </row>
    <row r="43" spans="1:9" ht="15" customHeight="1">
      <c r="A43" s="285" t="s">
        <v>104</v>
      </c>
      <c r="B43" s="285"/>
      <c r="C43" s="285"/>
      <c r="D43" s="285"/>
      <c r="E43" s="286" t="s">
        <v>87</v>
      </c>
      <c r="F43" s="286"/>
      <c r="G43" s="286"/>
      <c r="H43" s="286"/>
      <c r="I43" s="30"/>
    </row>
    <row r="44" spans="1:9" ht="15" customHeight="1">
      <c r="A44" s="285" t="s">
        <v>105</v>
      </c>
      <c r="B44" s="285"/>
      <c r="C44" s="285"/>
      <c r="D44" s="285"/>
      <c r="E44" s="286" t="s">
        <v>87</v>
      </c>
      <c r="F44" s="286"/>
      <c r="G44" s="286"/>
      <c r="H44" s="286"/>
      <c r="I44" s="30"/>
    </row>
    <row r="45" spans="1:9" ht="15" customHeight="1">
      <c r="A45" s="285" t="s">
        <v>17</v>
      </c>
      <c r="B45" s="285"/>
      <c r="C45" s="285"/>
      <c r="D45" s="285"/>
      <c r="E45" s="286" t="s">
        <v>87</v>
      </c>
      <c r="F45" s="286"/>
      <c r="G45" s="286"/>
      <c r="H45" s="286"/>
      <c r="I45" s="30"/>
    </row>
    <row r="46" spans="1:9" ht="15" customHeight="1">
      <c r="A46" s="285" t="s">
        <v>18</v>
      </c>
      <c r="B46" s="285"/>
      <c r="C46" s="285"/>
      <c r="D46" s="285"/>
      <c r="E46" s="286" t="s">
        <v>87</v>
      </c>
      <c r="F46" s="286"/>
      <c r="G46" s="286"/>
      <c r="H46" s="286"/>
      <c r="I46" s="30"/>
    </row>
    <row r="47" spans="1:9" ht="15" customHeight="1">
      <c r="A47" s="285" t="s">
        <v>106</v>
      </c>
      <c r="B47" s="285"/>
      <c r="C47" s="285"/>
      <c r="D47" s="285"/>
      <c r="E47" s="286" t="s">
        <v>87</v>
      </c>
      <c r="F47" s="286"/>
      <c r="G47" s="286"/>
      <c r="H47" s="286"/>
      <c r="I47" s="26"/>
    </row>
    <row r="48" spans="1:9" ht="15" customHeight="1">
      <c r="A48" s="285" t="s">
        <v>107</v>
      </c>
      <c r="B48" s="285"/>
      <c r="C48" s="285"/>
      <c r="D48" s="285"/>
      <c r="E48" s="285"/>
      <c r="F48" s="286" t="s">
        <v>87</v>
      </c>
      <c r="G48" s="286"/>
      <c r="H48" s="286"/>
      <c r="I48" s="30"/>
    </row>
    <row r="49" spans="1:9" ht="15" customHeight="1">
      <c r="A49" s="285" t="s">
        <v>108</v>
      </c>
      <c r="B49" s="285"/>
      <c r="C49" s="285"/>
      <c r="D49" s="285"/>
      <c r="E49" s="286" t="s">
        <v>87</v>
      </c>
      <c r="F49" s="286"/>
      <c r="G49" s="286"/>
      <c r="H49" s="286"/>
      <c r="I49" s="30"/>
    </row>
    <row r="50" spans="1:9" ht="15" customHeight="1">
      <c r="A50" s="5"/>
      <c r="B50" s="5"/>
      <c r="C50" s="5"/>
      <c r="D50" s="60"/>
      <c r="E50" s="119" t="s">
        <v>94</v>
      </c>
      <c r="F50" s="18"/>
      <c r="G50" s="18"/>
      <c r="H50" s="18"/>
      <c r="I50" s="30"/>
    </row>
    <row r="51" spans="1:9" ht="15" customHeight="1">
      <c r="A51" s="289" t="s">
        <v>20</v>
      </c>
      <c r="B51" s="290"/>
      <c r="C51" s="290"/>
      <c r="D51" s="290"/>
      <c r="E51" s="290"/>
      <c r="F51" s="290"/>
      <c r="G51" s="290"/>
      <c r="H51" s="291"/>
      <c r="I51" s="30"/>
    </row>
    <row r="52" spans="1:9" ht="15" customHeight="1">
      <c r="A52" s="292"/>
      <c r="B52" s="293"/>
      <c r="C52" s="293"/>
      <c r="D52" s="293"/>
      <c r="E52" s="293"/>
      <c r="F52" s="293"/>
      <c r="G52" s="293"/>
      <c r="H52" s="294"/>
      <c r="I52" s="30"/>
    </row>
    <row r="53" spans="1:8" s="23" customFormat="1" ht="15" customHeight="1">
      <c r="A53" s="297" t="s">
        <v>26</v>
      </c>
      <c r="B53" s="297"/>
      <c r="C53" s="297"/>
      <c r="D53" s="297"/>
      <c r="E53" s="297"/>
      <c r="F53" s="297"/>
      <c r="G53" s="297"/>
      <c r="H53" s="297"/>
    </row>
    <row r="54" spans="1:9" ht="15" customHeight="1">
      <c r="A54" s="298"/>
      <c r="B54" s="298"/>
      <c r="C54" s="298"/>
      <c r="D54" s="298"/>
      <c r="E54" s="298"/>
      <c r="F54" s="298"/>
      <c r="G54" s="298"/>
      <c r="H54" s="298"/>
      <c r="I54" s="28"/>
    </row>
    <row r="55" spans="1:8" ht="15" customHeight="1">
      <c r="A55" s="298"/>
      <c r="B55" s="298"/>
      <c r="C55" s="298"/>
      <c r="D55" s="298"/>
      <c r="E55" s="298"/>
      <c r="F55" s="298"/>
      <c r="G55" s="298"/>
      <c r="H55" s="298"/>
    </row>
    <row r="56" spans="1:8" ht="15" customHeight="1">
      <c r="A56" s="298"/>
      <c r="B56" s="298"/>
      <c r="C56" s="298"/>
      <c r="D56" s="298"/>
      <c r="E56" s="298"/>
      <c r="F56" s="298"/>
      <c r="G56" s="298"/>
      <c r="H56" s="298"/>
    </row>
    <row r="57" spans="1:8" ht="15" customHeight="1">
      <c r="A57" s="298"/>
      <c r="B57" s="298"/>
      <c r="C57" s="298"/>
      <c r="D57" s="298"/>
      <c r="E57" s="298"/>
      <c r="F57" s="298"/>
      <c r="G57" s="298"/>
      <c r="H57" s="298"/>
    </row>
    <row r="58" spans="1:8" ht="15" customHeight="1">
      <c r="A58" s="298"/>
      <c r="B58" s="298"/>
      <c r="C58" s="298"/>
      <c r="D58" s="298"/>
      <c r="E58" s="298"/>
      <c r="F58" s="298"/>
      <c r="G58" s="298"/>
      <c r="H58" s="298"/>
    </row>
    <row r="59" spans="1:8" ht="15" customHeight="1">
      <c r="A59" s="298"/>
      <c r="B59" s="298"/>
      <c r="C59" s="298"/>
      <c r="D59" s="298"/>
      <c r="E59" s="298"/>
      <c r="F59" s="298"/>
      <c r="G59" s="298"/>
      <c r="H59" s="298"/>
    </row>
    <row r="60" spans="1:8" ht="15" customHeight="1">
      <c r="A60" s="298"/>
      <c r="B60" s="298"/>
      <c r="C60" s="298"/>
      <c r="D60" s="298"/>
      <c r="E60" s="298"/>
      <c r="F60" s="298"/>
      <c r="G60" s="298"/>
      <c r="H60" s="298"/>
    </row>
    <row r="61" spans="1:8" ht="15" customHeight="1">
      <c r="A61" s="298"/>
      <c r="B61" s="298"/>
      <c r="C61" s="298"/>
      <c r="D61" s="298"/>
      <c r="E61" s="298"/>
      <c r="F61" s="298"/>
      <c r="G61" s="298"/>
      <c r="H61" s="298"/>
    </row>
    <row r="62" spans="1:8" ht="15" customHeight="1">
      <c r="A62" s="298"/>
      <c r="B62" s="298"/>
      <c r="C62" s="298"/>
      <c r="D62" s="298"/>
      <c r="E62" s="298"/>
      <c r="F62" s="298"/>
      <c r="G62" s="298"/>
      <c r="H62" s="298"/>
    </row>
    <row r="63" spans="1:8" ht="15" customHeight="1">
      <c r="A63" s="298"/>
      <c r="B63" s="298"/>
      <c r="C63" s="298"/>
      <c r="D63" s="298"/>
      <c r="E63" s="298"/>
      <c r="F63" s="298"/>
      <c r="G63" s="298"/>
      <c r="H63" s="298"/>
    </row>
    <row r="64" spans="1:8" s="33" customFormat="1" ht="15" customHeight="1">
      <c r="A64" s="62"/>
      <c r="B64" s="62"/>
      <c r="C64" s="62"/>
      <c r="D64" s="62"/>
      <c r="E64" s="62"/>
      <c r="F64" s="62"/>
      <c r="G64" s="62"/>
      <c r="H64" s="62"/>
    </row>
    <row r="65" spans="1:8" s="33" customFormat="1" ht="15" customHeight="1">
      <c r="A65" s="62"/>
      <c r="B65" s="62"/>
      <c r="C65" s="62"/>
      <c r="D65" s="62"/>
      <c r="E65" s="62"/>
      <c r="F65" s="62"/>
      <c r="G65" s="62"/>
      <c r="H65" s="62"/>
    </row>
    <row r="66" spans="1:8" s="33" customFormat="1" ht="15" customHeight="1">
      <c r="A66" s="62"/>
      <c r="B66" s="62"/>
      <c r="C66" s="62"/>
      <c r="D66" s="62"/>
      <c r="E66" s="62"/>
      <c r="F66" s="62"/>
      <c r="G66" s="62"/>
      <c r="H66" s="62"/>
    </row>
    <row r="67" spans="1:8" s="33" customFormat="1" ht="15" customHeight="1">
      <c r="A67" s="62"/>
      <c r="B67" s="62"/>
      <c r="C67" s="62"/>
      <c r="D67" s="62"/>
      <c r="E67" s="62"/>
      <c r="F67" s="62"/>
      <c r="G67" s="62"/>
      <c r="H67" s="62"/>
    </row>
    <row r="68" spans="1:8" ht="15" customHeight="1">
      <c r="A68" s="60"/>
      <c r="B68" s="60"/>
      <c r="C68" s="60"/>
      <c r="D68" s="60"/>
      <c r="E68" s="60"/>
      <c r="F68" s="60"/>
      <c r="G68" s="60"/>
      <c r="H68" s="60"/>
    </row>
    <row r="69" spans="1:8" ht="15" customHeight="1">
      <c r="A69" s="120"/>
      <c r="B69" s="120"/>
      <c r="C69" s="120"/>
      <c r="D69" s="120"/>
      <c r="E69" s="120"/>
      <c r="F69" s="120"/>
      <c r="G69" s="120"/>
      <c r="H69" s="120"/>
    </row>
    <row r="70" spans="1:8" ht="15" customHeight="1">
      <c r="A70" s="121"/>
      <c r="B70" s="121"/>
      <c r="C70" s="121"/>
      <c r="D70" s="121"/>
      <c r="E70" s="121"/>
      <c r="F70" s="121"/>
      <c r="G70" s="121"/>
      <c r="H70" s="121"/>
    </row>
    <row r="71" spans="1:8" ht="15" customHeight="1">
      <c r="A71" s="121"/>
      <c r="B71" s="121"/>
      <c r="C71" s="121"/>
      <c r="D71" s="121"/>
      <c r="E71" s="121"/>
      <c r="F71" s="121"/>
      <c r="G71" s="121"/>
      <c r="H71" s="121"/>
    </row>
    <row r="72" spans="1:8" ht="15" customHeight="1">
      <c r="A72" s="121"/>
      <c r="B72" s="121"/>
      <c r="C72" s="121"/>
      <c r="D72" s="121"/>
      <c r="E72" s="121"/>
      <c r="F72" s="121"/>
      <c r="G72" s="121"/>
      <c r="H72" s="121"/>
    </row>
    <row r="73" spans="1:8" ht="15" customHeight="1">
      <c r="A73" s="121"/>
      <c r="B73" s="121"/>
      <c r="C73" s="121"/>
      <c r="D73" s="121"/>
      <c r="E73" s="121"/>
      <c r="F73" s="121"/>
      <c r="G73" s="121"/>
      <c r="H73" s="121"/>
    </row>
    <row r="74" spans="1:8" ht="15" customHeight="1">
      <c r="A74" s="121"/>
      <c r="B74" s="121"/>
      <c r="C74" s="121"/>
      <c r="D74" s="121"/>
      <c r="E74" s="121"/>
      <c r="F74" s="121"/>
      <c r="G74" s="121"/>
      <c r="H74" s="121"/>
    </row>
    <row r="75" spans="1:9" s="23" customFormat="1" ht="15" customHeight="1">
      <c r="A75" s="121"/>
      <c r="B75" s="121"/>
      <c r="C75" s="121"/>
      <c r="D75" s="121"/>
      <c r="E75" s="121"/>
      <c r="F75" s="121"/>
      <c r="G75" s="121"/>
      <c r="H75" s="121"/>
      <c r="I75" s="29"/>
    </row>
    <row r="76" spans="1:9" ht="15" customHeight="1">
      <c r="A76" s="121"/>
      <c r="B76" s="121"/>
      <c r="C76" s="121"/>
      <c r="D76" s="121"/>
      <c r="E76" s="121"/>
      <c r="F76" s="121"/>
      <c r="G76" s="121"/>
      <c r="H76" s="121"/>
      <c r="I76" s="25"/>
    </row>
    <row r="77" spans="1:9" ht="15" customHeight="1">
      <c r="A77" s="121"/>
      <c r="B77" s="121"/>
      <c r="C77" s="121"/>
      <c r="D77" s="121"/>
      <c r="E77" s="121"/>
      <c r="F77" s="121"/>
      <c r="G77" s="121"/>
      <c r="H77" s="121"/>
      <c r="I77" s="25"/>
    </row>
    <row r="78" spans="1:9" ht="15" customHeight="1">
      <c r="A78" s="121"/>
      <c r="B78" s="121"/>
      <c r="C78" s="121"/>
      <c r="D78" s="121"/>
      <c r="E78" s="121"/>
      <c r="F78" s="121"/>
      <c r="G78" s="121"/>
      <c r="H78" s="121"/>
      <c r="I78" s="25"/>
    </row>
    <row r="79" spans="1:8" ht="15" customHeight="1">
      <c r="A79" s="297" t="s">
        <v>27</v>
      </c>
      <c r="B79" s="297"/>
      <c r="C79" s="297"/>
      <c r="D79" s="297"/>
      <c r="E79" s="297"/>
      <c r="F79" s="297"/>
      <c r="G79" s="297"/>
      <c r="H79" s="297"/>
    </row>
    <row r="80" spans="1:8" ht="15" customHeight="1">
      <c r="A80" s="81"/>
      <c r="B80" s="81"/>
      <c r="C80" s="81"/>
      <c r="D80" s="81"/>
      <c r="E80" s="81"/>
      <c r="F80" s="81"/>
      <c r="G80" s="81"/>
      <c r="H80" s="81"/>
    </row>
    <row r="81" spans="1:9" ht="15" customHeight="1">
      <c r="A81" s="81"/>
      <c r="B81" s="81"/>
      <c r="C81" s="81"/>
      <c r="D81" s="60"/>
      <c r="E81" s="60"/>
      <c r="F81" s="81"/>
      <c r="G81" s="81"/>
      <c r="H81" s="81"/>
      <c r="I81" s="25"/>
    </row>
    <row r="82" spans="1:9" s="23" customFormat="1" ht="15" customHeight="1">
      <c r="A82" s="59"/>
      <c r="B82" s="59"/>
      <c r="C82" s="59"/>
      <c r="D82" s="59"/>
      <c r="E82" s="59"/>
      <c r="F82" s="59"/>
      <c r="G82" s="59"/>
      <c r="H82" s="59"/>
      <c r="I82" s="29"/>
    </row>
    <row r="83" spans="1:9" ht="15" customHeight="1">
      <c r="A83" s="59"/>
      <c r="B83" s="59"/>
      <c r="C83" s="59"/>
      <c r="D83" s="59"/>
      <c r="E83" s="59"/>
      <c r="F83" s="59"/>
      <c r="G83" s="59"/>
      <c r="H83" s="59"/>
      <c r="I83" s="25"/>
    </row>
    <row r="84" spans="1:9" ht="15" customHeight="1">
      <c r="A84" s="59"/>
      <c r="B84" s="59"/>
      <c r="C84" s="59"/>
      <c r="D84" s="59"/>
      <c r="E84" s="59"/>
      <c r="F84" s="59"/>
      <c r="G84" s="59"/>
      <c r="H84" s="59"/>
      <c r="I84" s="25"/>
    </row>
    <row r="85" spans="1:9" ht="15" customHeight="1">
      <c r="A85" s="59"/>
      <c r="B85" s="59"/>
      <c r="C85" s="59"/>
      <c r="D85" s="59"/>
      <c r="E85" s="59"/>
      <c r="F85" s="59"/>
      <c r="G85" s="59"/>
      <c r="H85" s="59"/>
      <c r="I85" s="25"/>
    </row>
    <row r="86" spans="1:9" ht="15" customHeight="1">
      <c r="A86" s="59"/>
      <c r="B86" s="59"/>
      <c r="C86" s="59"/>
      <c r="D86" s="59"/>
      <c r="E86" s="59"/>
      <c r="F86" s="59"/>
      <c r="G86" s="59"/>
      <c r="H86" s="59"/>
      <c r="I86" s="25"/>
    </row>
    <row r="87" spans="1:8" ht="12.75">
      <c r="A87" s="59"/>
      <c r="B87" s="59"/>
      <c r="C87" s="59"/>
      <c r="D87" s="60"/>
      <c r="E87" s="60"/>
      <c r="F87" s="59"/>
      <c r="G87" s="59"/>
      <c r="H87" s="59"/>
    </row>
    <row r="88" spans="1:8" ht="12.75">
      <c r="A88" s="59"/>
      <c r="B88" s="59"/>
      <c r="C88" s="59"/>
      <c r="D88" s="59"/>
      <c r="E88" s="59"/>
      <c r="F88" s="59"/>
      <c r="G88" s="59"/>
      <c r="H88" s="59"/>
    </row>
    <row r="89" spans="1:8" ht="12.75">
      <c r="A89" s="59"/>
      <c r="B89" s="59"/>
      <c r="C89" s="59"/>
      <c r="D89" s="59"/>
      <c r="E89" s="59"/>
      <c r="F89" s="59"/>
      <c r="G89" s="59"/>
      <c r="H89" s="59"/>
    </row>
    <row r="90" spans="1:8" ht="12.75">
      <c r="A90" s="59"/>
      <c r="B90" s="59"/>
      <c r="C90" s="59"/>
      <c r="D90" s="59"/>
      <c r="E90" s="59"/>
      <c r="F90" s="59"/>
      <c r="G90" s="59"/>
      <c r="H90" s="59"/>
    </row>
    <row r="91" spans="1:8" ht="12.75">
      <c r="A91" s="59"/>
      <c r="B91" s="59"/>
      <c r="C91" s="59"/>
      <c r="D91" s="59"/>
      <c r="E91" s="59"/>
      <c r="F91" s="59"/>
      <c r="G91" s="59"/>
      <c r="H91" s="59"/>
    </row>
    <row r="92" spans="1:8" ht="12.75">
      <c r="A92" s="59"/>
      <c r="B92" s="59"/>
      <c r="C92" s="59"/>
      <c r="D92" s="59"/>
      <c r="E92" s="59"/>
      <c r="F92" s="59"/>
      <c r="G92" s="59"/>
      <c r="H92" s="59"/>
    </row>
    <row r="93" spans="1:8" ht="12.75">
      <c r="A93" s="59"/>
      <c r="B93" s="59"/>
      <c r="C93" s="59"/>
      <c r="D93" s="59"/>
      <c r="E93" s="59"/>
      <c r="F93" s="59"/>
      <c r="G93" s="59"/>
      <c r="H93" s="59"/>
    </row>
    <row r="94" spans="1:8" ht="12.75">
      <c r="A94" s="59"/>
      <c r="B94" s="59"/>
      <c r="C94" s="59"/>
      <c r="D94" s="59"/>
      <c r="E94" s="59"/>
      <c r="F94" s="59"/>
      <c r="G94" s="59"/>
      <c r="H94" s="59"/>
    </row>
    <row r="95" spans="1:8" ht="12.75">
      <c r="A95" s="59"/>
      <c r="B95" s="59"/>
      <c r="C95" s="59"/>
      <c r="D95" s="59"/>
      <c r="E95" s="59"/>
      <c r="F95" s="59"/>
      <c r="G95" s="59"/>
      <c r="H95" s="59"/>
    </row>
    <row r="96" spans="1:8" ht="12.75">
      <c r="A96" s="59"/>
      <c r="B96" s="59"/>
      <c r="C96" s="59"/>
      <c r="D96" s="59"/>
      <c r="E96" s="59"/>
      <c r="F96" s="59"/>
      <c r="G96" s="59"/>
      <c r="H96" s="59"/>
    </row>
    <row r="97" spans="1:8" ht="12.75">
      <c r="A97" s="59"/>
      <c r="B97" s="59"/>
      <c r="C97" s="59"/>
      <c r="D97" s="59"/>
      <c r="E97" s="59"/>
      <c r="F97" s="59"/>
      <c r="G97" s="59"/>
      <c r="H97" s="59"/>
    </row>
    <row r="98" spans="1:8" ht="12.75">
      <c r="A98" s="59"/>
      <c r="B98" s="59"/>
      <c r="C98" s="59"/>
      <c r="D98" s="59"/>
      <c r="E98" s="59"/>
      <c r="F98" s="59"/>
      <c r="G98" s="59"/>
      <c r="H98" s="59"/>
    </row>
    <row r="99" spans="1:8" ht="12.75">
      <c r="A99" s="59"/>
      <c r="B99" s="59"/>
      <c r="C99" s="59"/>
      <c r="D99" s="59"/>
      <c r="E99" s="59"/>
      <c r="F99" s="59"/>
      <c r="G99" s="59"/>
      <c r="H99" s="59"/>
    </row>
    <row r="100" spans="1:8" ht="12.75">
      <c r="A100" s="59"/>
      <c r="B100" s="59"/>
      <c r="C100" s="59"/>
      <c r="D100" s="59"/>
      <c r="E100" s="59"/>
      <c r="F100" s="59"/>
      <c r="G100" s="59"/>
      <c r="H100" s="59"/>
    </row>
    <row r="101" spans="1:8" ht="12.75">
      <c r="A101" s="59"/>
      <c r="B101" s="59"/>
      <c r="C101" s="59"/>
      <c r="D101" s="59"/>
      <c r="E101" s="59"/>
      <c r="F101" s="59"/>
      <c r="G101" s="59"/>
      <c r="H101" s="59"/>
    </row>
    <row r="102" spans="1:8" ht="12.75">
      <c r="A102" s="59"/>
      <c r="B102" s="59"/>
      <c r="C102" s="59"/>
      <c r="D102" s="295" t="s">
        <v>95</v>
      </c>
      <c r="E102" s="295"/>
      <c r="F102" s="59"/>
      <c r="G102" s="59"/>
      <c r="H102" s="59"/>
    </row>
  </sheetData>
  <sheetProtection password="CF55" sheet="1" objects="1" scenarios="1"/>
  <mergeCells count="57">
    <mergeCell ref="A47:D47"/>
    <mergeCell ref="E44:H44"/>
    <mergeCell ref="E47:H47"/>
    <mergeCell ref="E43:H43"/>
    <mergeCell ref="A45:D45"/>
    <mergeCell ref="E45:H45"/>
    <mergeCell ref="E46:H46"/>
    <mergeCell ref="A43:D43"/>
    <mergeCell ref="A44:D44"/>
    <mergeCell ref="A48:E48"/>
    <mergeCell ref="F48:H48"/>
    <mergeCell ref="A10:G10"/>
    <mergeCell ref="E34:H34"/>
    <mergeCell ref="E12:E13"/>
    <mergeCell ref="F12:F13"/>
    <mergeCell ref="B11:D11"/>
    <mergeCell ref="E11:G11"/>
    <mergeCell ref="C12:C13"/>
    <mergeCell ref="G12:G13"/>
    <mergeCell ref="A1:H3"/>
    <mergeCell ref="A5:B6"/>
    <mergeCell ref="C5:D6"/>
    <mergeCell ref="C7:D8"/>
    <mergeCell ref="G5:H6"/>
    <mergeCell ref="G7:H8"/>
    <mergeCell ref="E5:F6"/>
    <mergeCell ref="E7:F8"/>
    <mergeCell ref="A7:B8"/>
    <mergeCell ref="D102:E102"/>
    <mergeCell ref="A12:A13"/>
    <mergeCell ref="A53:H53"/>
    <mergeCell ref="A79:H79"/>
    <mergeCell ref="E49:H49"/>
    <mergeCell ref="A49:D49"/>
    <mergeCell ref="A51:H52"/>
    <mergeCell ref="A54:H63"/>
    <mergeCell ref="B12:B13"/>
    <mergeCell ref="E35:H35"/>
    <mergeCell ref="A32:H33"/>
    <mergeCell ref="A36:D36"/>
    <mergeCell ref="E41:H41"/>
    <mergeCell ref="E37:H37"/>
    <mergeCell ref="E40:H40"/>
    <mergeCell ref="A39:D39"/>
    <mergeCell ref="A40:D40"/>
    <mergeCell ref="A41:D41"/>
    <mergeCell ref="E39:H39"/>
    <mergeCell ref="A42:D42"/>
    <mergeCell ref="A46:D46"/>
    <mergeCell ref="E42:H42"/>
    <mergeCell ref="D12:D13"/>
    <mergeCell ref="E36:H36"/>
    <mergeCell ref="A37:D37"/>
    <mergeCell ref="A38:D38"/>
    <mergeCell ref="A35:D35"/>
    <mergeCell ref="A34:D34"/>
    <mergeCell ref="E38:H38"/>
  </mergeCells>
  <printOptions/>
  <pageMargins left="0.7480314960629921" right="0.7480314960629921" top="0.9448818897637796" bottom="0.5905511811023623" header="0.5118110236220472" footer="0.5905511811023623"/>
  <pageSetup horizontalDpi="600" verticalDpi="600" orientation="portrait" paperSize="9" r:id="rId4"/>
  <headerFooter alignWithMargins="0">
    <oddHeader>&amp;L&amp;"Times New Roman,Normal"Ozone comparison form      BIPM.QM-K1-R2        Version 2.0      &amp;R&amp;"Times New Roman,Normal"Modified 11/01/2007</oddHeader>
    <oddFooter>&amp;L&amp;F&amp;R&amp;D</oddFooter>
  </headerFooter>
  <rowBreaks count="1" manualBreakCount="1">
    <brk id="50" max="7" man="1"/>
  </rowBreaks>
  <drawing r:id="rId3"/>
  <legacyDrawing r:id="rId2"/>
  <oleObjects>
    <oleObject progId="Equation.DSMT4" shapeId="2277424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105"/>
  <sheetViews>
    <sheetView showGridLines="0" defaultGridColor="0" zoomScaleSheetLayoutView="100" colorId="31" workbookViewId="0" topLeftCell="A1">
      <selection activeCell="J22" sqref="J22"/>
    </sheetView>
  </sheetViews>
  <sheetFormatPr defaultColWidth="9.140625" defaultRowHeight="12.75"/>
  <cols>
    <col min="1" max="8" width="10.7109375" style="23" customWidth="1"/>
    <col min="9" max="9" width="9.57421875" style="133" customWidth="1"/>
    <col min="10" max="10" width="9.140625" style="133" customWidth="1"/>
    <col min="11" max="16384" width="9.140625" style="24" customWidth="1"/>
  </cols>
  <sheetData>
    <row r="1" spans="1:9" ht="15" customHeight="1" thickTop="1">
      <c r="A1" s="272" t="s">
        <v>116</v>
      </c>
      <c r="B1" s="272"/>
      <c r="C1" s="272"/>
      <c r="D1" s="272"/>
      <c r="E1" s="272"/>
      <c r="F1" s="272"/>
      <c r="G1" s="272"/>
      <c r="H1" s="272"/>
      <c r="I1" s="132"/>
    </row>
    <row r="2" spans="1:9" ht="15" customHeight="1">
      <c r="A2" s="273"/>
      <c r="B2" s="273"/>
      <c r="C2" s="273"/>
      <c r="D2" s="273"/>
      <c r="E2" s="273"/>
      <c r="F2" s="273"/>
      <c r="G2" s="273"/>
      <c r="H2" s="273"/>
      <c r="I2" s="132"/>
    </row>
    <row r="3" spans="1:9" ht="15" customHeight="1" thickBot="1">
      <c r="A3" s="274"/>
      <c r="B3" s="274"/>
      <c r="C3" s="274"/>
      <c r="D3" s="274"/>
      <c r="E3" s="274"/>
      <c r="F3" s="274"/>
      <c r="G3" s="274"/>
      <c r="H3" s="274"/>
      <c r="I3" s="132"/>
    </row>
    <row r="4" spans="1:9" ht="15" customHeight="1" thickTop="1">
      <c r="A4" s="2"/>
      <c r="B4" s="3"/>
      <c r="C4" s="3"/>
      <c r="D4" s="3"/>
      <c r="E4" s="3"/>
      <c r="F4" s="3"/>
      <c r="G4" s="3"/>
      <c r="H4" s="4"/>
      <c r="I4" s="132"/>
    </row>
    <row r="5" spans="1:8" ht="15" customHeight="1">
      <c r="A5" s="197" t="s">
        <v>1</v>
      </c>
      <c r="B5" s="198"/>
      <c r="C5" s="319" t="s">
        <v>87</v>
      </c>
      <c r="D5" s="320"/>
      <c r="E5" s="197" t="s">
        <v>2</v>
      </c>
      <c r="F5" s="198"/>
      <c r="G5" s="323" t="s">
        <v>87</v>
      </c>
      <c r="H5" s="324"/>
    </row>
    <row r="6" spans="1:8" ht="15" customHeight="1">
      <c r="A6" s="199"/>
      <c r="B6" s="200"/>
      <c r="C6" s="321"/>
      <c r="D6" s="322"/>
      <c r="E6" s="199"/>
      <c r="F6" s="200"/>
      <c r="G6" s="325"/>
      <c r="H6" s="326"/>
    </row>
    <row r="7" spans="1:8" ht="15" customHeight="1">
      <c r="A7" s="197" t="s">
        <v>32</v>
      </c>
      <c r="B7" s="198"/>
      <c r="C7" s="319" t="s">
        <v>87</v>
      </c>
      <c r="D7" s="320"/>
      <c r="E7" s="197" t="s">
        <v>31</v>
      </c>
      <c r="F7" s="198"/>
      <c r="G7" s="323" t="s">
        <v>87</v>
      </c>
      <c r="H7" s="324"/>
    </row>
    <row r="8" spans="1:8" ht="15" customHeight="1">
      <c r="A8" s="199"/>
      <c r="B8" s="200"/>
      <c r="C8" s="321"/>
      <c r="D8" s="322"/>
      <c r="E8" s="199"/>
      <c r="F8" s="200"/>
      <c r="G8" s="325"/>
      <c r="H8" s="326"/>
    </row>
    <row r="9" spans="1:9" ht="15" customHeight="1">
      <c r="A9" s="5"/>
      <c r="B9" s="5"/>
      <c r="C9" s="5"/>
      <c r="D9" s="5"/>
      <c r="E9" s="5"/>
      <c r="F9" s="7"/>
      <c r="G9" s="7"/>
      <c r="H9" s="7"/>
      <c r="I9" s="134"/>
    </row>
    <row r="10" spans="1:9" ht="15" customHeight="1">
      <c r="A10" s="231" t="s">
        <v>117</v>
      </c>
      <c r="B10" s="231"/>
      <c r="C10" s="231"/>
      <c r="D10" s="231"/>
      <c r="E10" s="231"/>
      <c r="F10" s="231"/>
      <c r="G10" s="231"/>
      <c r="H10" s="231"/>
      <c r="I10" s="134"/>
    </row>
    <row r="11" spans="1:9" ht="15" customHeight="1">
      <c r="A11" s="232"/>
      <c r="B11" s="232"/>
      <c r="C11" s="232"/>
      <c r="D11" s="232"/>
      <c r="E11" s="232"/>
      <c r="F11" s="232"/>
      <c r="G11" s="232"/>
      <c r="H11" s="232"/>
      <c r="I11" s="134"/>
    </row>
    <row r="12" spans="1:9" ht="15" customHeight="1">
      <c r="A12" s="314" t="s">
        <v>7</v>
      </c>
      <c r="B12" s="314"/>
      <c r="C12" s="314"/>
      <c r="D12" s="314"/>
      <c r="E12" s="314"/>
      <c r="F12" s="314"/>
      <c r="G12" s="314"/>
      <c r="H12" s="314"/>
      <c r="I12" s="134"/>
    </row>
    <row r="13" spans="1:9" ht="15" customHeight="1">
      <c r="A13" s="315"/>
      <c r="B13" s="315"/>
      <c r="C13" s="315"/>
      <c r="D13" s="315"/>
      <c r="E13" s="315"/>
      <c r="F13" s="315"/>
      <c r="G13" s="315"/>
      <c r="H13" s="315"/>
      <c r="I13" s="134"/>
    </row>
    <row r="14" spans="1:8" ht="15" customHeight="1">
      <c r="A14" s="59"/>
      <c r="B14" s="59"/>
      <c r="C14" s="59"/>
      <c r="D14" s="59"/>
      <c r="E14" s="59"/>
      <c r="F14" s="59"/>
      <c r="G14" s="61"/>
      <c r="H14" s="61"/>
    </row>
    <row r="15" spans="1:8" ht="15" customHeight="1">
      <c r="A15" s="2"/>
      <c r="B15" s="316" t="s">
        <v>8</v>
      </c>
      <c r="C15" s="316"/>
      <c r="D15" s="316"/>
      <c r="E15" s="316"/>
      <c r="F15" s="316"/>
      <c r="G15" s="35"/>
      <c r="H15" s="17"/>
    </row>
    <row r="16" spans="1:8" ht="15" customHeight="1">
      <c r="A16" s="2"/>
      <c r="B16" s="43" t="s">
        <v>118</v>
      </c>
      <c r="C16" s="43" t="s">
        <v>119</v>
      </c>
      <c r="D16" s="43" t="s">
        <v>120</v>
      </c>
      <c r="E16" s="43" t="s">
        <v>121</v>
      </c>
      <c r="F16" s="43" t="s">
        <v>51</v>
      </c>
      <c r="G16" s="35"/>
      <c r="H16" s="17"/>
    </row>
    <row r="17" spans="1:8" ht="15" customHeight="1">
      <c r="A17" s="2"/>
      <c r="B17" s="42"/>
      <c r="C17" s="42"/>
      <c r="D17" s="77" t="s">
        <v>49</v>
      </c>
      <c r="E17" s="77" t="s">
        <v>49</v>
      </c>
      <c r="F17" s="42"/>
      <c r="G17" s="35"/>
      <c r="H17" s="20"/>
    </row>
    <row r="18" spans="1:10" ht="15" customHeight="1">
      <c r="A18" s="2"/>
      <c r="B18" s="98" t="s">
        <v>87</v>
      </c>
      <c r="C18" s="98" t="s">
        <v>87</v>
      </c>
      <c r="D18" s="98" t="s">
        <v>87</v>
      </c>
      <c r="E18" s="98" t="s">
        <v>87</v>
      </c>
      <c r="F18" s="98" t="s">
        <v>87</v>
      </c>
      <c r="G18" s="35"/>
      <c r="H18" s="20"/>
      <c r="I18" s="188" t="s">
        <v>87</v>
      </c>
      <c r="J18" s="188" t="s">
        <v>87</v>
      </c>
    </row>
    <row r="19" spans="1:10" ht="15" customHeight="1">
      <c r="A19" s="87" t="s">
        <v>85</v>
      </c>
      <c r="B19" s="59"/>
      <c r="C19" s="59"/>
      <c r="D19" s="59"/>
      <c r="E19" s="59"/>
      <c r="F19" s="59"/>
      <c r="G19" s="59"/>
      <c r="H19" s="59"/>
      <c r="I19" s="189" t="s">
        <v>87</v>
      </c>
      <c r="J19" s="188" t="s">
        <v>87</v>
      </c>
    </row>
    <row r="20" spans="1:9" ht="15" customHeight="1">
      <c r="A20" s="59"/>
      <c r="B20" s="59"/>
      <c r="C20" s="59"/>
      <c r="D20" s="59"/>
      <c r="E20" s="59"/>
      <c r="F20" s="59"/>
      <c r="G20" s="59"/>
      <c r="H20" s="59"/>
      <c r="I20" s="135"/>
    </row>
    <row r="21" spans="1:9" ht="15" customHeight="1">
      <c r="A21" s="327" t="s">
        <v>63</v>
      </c>
      <c r="B21" s="327"/>
      <c r="C21" s="327"/>
      <c r="D21" s="327"/>
      <c r="E21" s="327"/>
      <c r="F21" s="327"/>
      <c r="G21" s="327"/>
      <c r="H21" s="59"/>
      <c r="I21" s="135"/>
    </row>
    <row r="22" spans="1:9" ht="15" customHeight="1">
      <c r="A22" s="22"/>
      <c r="B22" s="317" t="s">
        <v>113</v>
      </c>
      <c r="C22" s="317"/>
      <c r="D22" s="317"/>
      <c r="E22" s="317" t="s">
        <v>84</v>
      </c>
      <c r="F22" s="317"/>
      <c r="G22" s="317"/>
      <c r="H22" s="59"/>
      <c r="I22" s="135"/>
    </row>
    <row r="23" spans="1:12" ht="15" customHeight="1">
      <c r="A23" s="296" t="s">
        <v>33</v>
      </c>
      <c r="B23" s="287" t="s">
        <v>21</v>
      </c>
      <c r="C23" s="287" t="s">
        <v>22</v>
      </c>
      <c r="D23" s="287" t="s">
        <v>23</v>
      </c>
      <c r="E23" s="58" t="s">
        <v>76</v>
      </c>
      <c r="F23" s="244" t="s">
        <v>81</v>
      </c>
      <c r="G23" s="287" t="s">
        <v>82</v>
      </c>
      <c r="H23" s="59"/>
      <c r="I23" s="135"/>
      <c r="J23" s="222"/>
      <c r="K23" s="222"/>
      <c r="L23" s="222"/>
    </row>
    <row r="24" spans="1:12" ht="15" customHeight="1">
      <c r="A24" s="288"/>
      <c r="B24" s="311"/>
      <c r="C24" s="311"/>
      <c r="D24" s="311"/>
      <c r="E24" s="57" t="s">
        <v>70</v>
      </c>
      <c r="F24" s="245"/>
      <c r="G24" s="311"/>
      <c r="H24" s="59"/>
      <c r="I24" s="136"/>
      <c r="J24" s="137"/>
      <c r="K24" s="225"/>
      <c r="L24" s="310"/>
    </row>
    <row r="25" spans="1:12" ht="15" customHeight="1">
      <c r="A25" s="12">
        <v>0</v>
      </c>
      <c r="B25" s="97" t="s">
        <v>87</v>
      </c>
      <c r="C25" s="97" t="s">
        <v>87</v>
      </c>
      <c r="D25" s="97" t="s">
        <v>87</v>
      </c>
      <c r="E25" s="97" t="s">
        <v>87</v>
      </c>
      <c r="F25" s="97" t="s">
        <v>87</v>
      </c>
      <c r="G25" s="97" t="s">
        <v>87</v>
      </c>
      <c r="H25" s="59"/>
      <c r="I25" s="136"/>
      <c r="J25" s="138"/>
      <c r="K25" s="225"/>
      <c r="L25" s="310"/>
    </row>
    <row r="26" spans="1:12" ht="15" customHeight="1">
      <c r="A26" s="12">
        <v>220</v>
      </c>
      <c r="B26" s="97" t="s">
        <v>87</v>
      </c>
      <c r="C26" s="97" t="s">
        <v>87</v>
      </c>
      <c r="D26" s="97" t="s">
        <v>87</v>
      </c>
      <c r="E26" s="97" t="s">
        <v>87</v>
      </c>
      <c r="F26" s="97" t="s">
        <v>87</v>
      </c>
      <c r="G26" s="97" t="s">
        <v>87</v>
      </c>
      <c r="H26" s="59"/>
      <c r="I26" s="136"/>
      <c r="J26" s="139"/>
      <c r="K26" s="33"/>
      <c r="L26" s="33"/>
    </row>
    <row r="27" spans="1:9" ht="15" customHeight="1">
      <c r="A27" s="12">
        <v>80</v>
      </c>
      <c r="B27" s="97" t="s">
        <v>87</v>
      </c>
      <c r="C27" s="97" t="s">
        <v>87</v>
      </c>
      <c r="D27" s="97" t="s">
        <v>87</v>
      </c>
      <c r="E27" s="97" t="s">
        <v>87</v>
      </c>
      <c r="F27" s="97" t="s">
        <v>87</v>
      </c>
      <c r="G27" s="97" t="s">
        <v>87</v>
      </c>
      <c r="H27" s="59"/>
      <c r="I27" s="136"/>
    </row>
    <row r="28" spans="1:9" ht="15" customHeight="1">
      <c r="A28" s="12">
        <v>420</v>
      </c>
      <c r="B28" s="97" t="s">
        <v>87</v>
      </c>
      <c r="C28" s="97" t="s">
        <v>87</v>
      </c>
      <c r="D28" s="97" t="s">
        <v>87</v>
      </c>
      <c r="E28" s="97" t="s">
        <v>87</v>
      </c>
      <c r="F28" s="97" t="s">
        <v>87</v>
      </c>
      <c r="G28" s="97" t="s">
        <v>87</v>
      </c>
      <c r="H28" s="59"/>
      <c r="I28" s="136"/>
    </row>
    <row r="29" spans="1:9" ht="15" customHeight="1">
      <c r="A29" s="12">
        <v>120</v>
      </c>
      <c r="B29" s="97" t="s">
        <v>87</v>
      </c>
      <c r="C29" s="97" t="s">
        <v>87</v>
      </c>
      <c r="D29" s="97" t="s">
        <v>87</v>
      </c>
      <c r="E29" s="97" t="s">
        <v>87</v>
      </c>
      <c r="F29" s="97" t="s">
        <v>87</v>
      </c>
      <c r="G29" s="97" t="s">
        <v>87</v>
      </c>
      <c r="H29" s="59"/>
      <c r="I29" s="136"/>
    </row>
    <row r="30" spans="1:9" ht="15" customHeight="1">
      <c r="A30" s="12">
        <v>320</v>
      </c>
      <c r="B30" s="97" t="s">
        <v>87</v>
      </c>
      <c r="C30" s="97" t="s">
        <v>87</v>
      </c>
      <c r="D30" s="97" t="s">
        <v>87</v>
      </c>
      <c r="E30" s="97" t="s">
        <v>87</v>
      </c>
      <c r="F30" s="97" t="s">
        <v>87</v>
      </c>
      <c r="G30" s="97" t="s">
        <v>87</v>
      </c>
      <c r="H30" s="59"/>
      <c r="I30" s="136"/>
    </row>
    <row r="31" spans="1:9" ht="15" customHeight="1">
      <c r="A31" s="12">
        <v>30</v>
      </c>
      <c r="B31" s="97" t="s">
        <v>87</v>
      </c>
      <c r="C31" s="97" t="s">
        <v>87</v>
      </c>
      <c r="D31" s="97" t="s">
        <v>87</v>
      </c>
      <c r="E31" s="97" t="s">
        <v>87</v>
      </c>
      <c r="F31" s="97" t="s">
        <v>87</v>
      </c>
      <c r="G31" s="97" t="s">
        <v>87</v>
      </c>
      <c r="H31" s="59"/>
      <c r="I31" s="136"/>
    </row>
    <row r="32" spans="1:9" ht="15" customHeight="1">
      <c r="A32" s="12">
        <v>370</v>
      </c>
      <c r="B32" s="97" t="s">
        <v>87</v>
      </c>
      <c r="C32" s="97" t="s">
        <v>87</v>
      </c>
      <c r="D32" s="97" t="s">
        <v>87</v>
      </c>
      <c r="E32" s="97" t="s">
        <v>87</v>
      </c>
      <c r="F32" s="97" t="s">
        <v>87</v>
      </c>
      <c r="G32" s="97" t="s">
        <v>87</v>
      </c>
      <c r="H32" s="59"/>
      <c r="I32" s="136"/>
    </row>
    <row r="33" spans="1:9" ht="15" customHeight="1">
      <c r="A33" s="12">
        <v>170</v>
      </c>
      <c r="B33" s="97" t="s">
        <v>87</v>
      </c>
      <c r="C33" s="97" t="s">
        <v>87</v>
      </c>
      <c r="D33" s="97" t="s">
        <v>87</v>
      </c>
      <c r="E33" s="97" t="s">
        <v>87</v>
      </c>
      <c r="F33" s="97" t="s">
        <v>87</v>
      </c>
      <c r="G33" s="97" t="s">
        <v>87</v>
      </c>
      <c r="H33" s="59"/>
      <c r="I33" s="136"/>
    </row>
    <row r="34" spans="1:9" ht="15" customHeight="1">
      <c r="A34" s="12">
        <v>500</v>
      </c>
      <c r="B34" s="97" t="s">
        <v>87</v>
      </c>
      <c r="C34" s="97" t="s">
        <v>87</v>
      </c>
      <c r="D34" s="97" t="s">
        <v>87</v>
      </c>
      <c r="E34" s="97" t="s">
        <v>87</v>
      </c>
      <c r="F34" s="97" t="s">
        <v>87</v>
      </c>
      <c r="G34" s="97" t="s">
        <v>87</v>
      </c>
      <c r="H34" s="59"/>
      <c r="I34" s="136"/>
    </row>
    <row r="35" spans="1:9" ht="15" customHeight="1">
      <c r="A35" s="12">
        <v>270</v>
      </c>
      <c r="B35" s="97" t="s">
        <v>87</v>
      </c>
      <c r="C35" s="97" t="s">
        <v>87</v>
      </c>
      <c r="D35" s="97" t="s">
        <v>87</v>
      </c>
      <c r="E35" s="97" t="s">
        <v>87</v>
      </c>
      <c r="F35" s="97" t="s">
        <v>87</v>
      </c>
      <c r="G35" s="97" t="s">
        <v>87</v>
      </c>
      <c r="H35" s="59"/>
      <c r="I35" s="136"/>
    </row>
    <row r="36" spans="1:9" ht="15" customHeight="1">
      <c r="A36" s="12">
        <v>0</v>
      </c>
      <c r="B36" s="97" t="s">
        <v>87</v>
      </c>
      <c r="C36" s="97" t="s">
        <v>87</v>
      </c>
      <c r="D36" s="97" t="s">
        <v>87</v>
      </c>
      <c r="E36" s="97" t="s">
        <v>87</v>
      </c>
      <c r="F36" s="97" t="s">
        <v>87</v>
      </c>
      <c r="G36" s="97" t="s">
        <v>87</v>
      </c>
      <c r="H36" s="59"/>
      <c r="I36" s="136"/>
    </row>
    <row r="37" spans="1:9" ht="15" customHeight="1">
      <c r="A37" s="15"/>
      <c r="B37" s="16"/>
      <c r="C37" s="16"/>
      <c r="D37" s="16"/>
      <c r="E37" s="16"/>
      <c r="F37" s="16"/>
      <c r="G37" s="16"/>
      <c r="H37" s="59"/>
      <c r="I37" s="136"/>
    </row>
    <row r="38" spans="1:9" ht="15" customHeight="1">
      <c r="A38" s="88" t="s">
        <v>86</v>
      </c>
      <c r="B38" s="59"/>
      <c r="C38" s="59"/>
      <c r="D38" s="59"/>
      <c r="E38" s="59"/>
      <c r="F38" s="59"/>
      <c r="G38" s="59"/>
      <c r="H38" s="59"/>
      <c r="I38" s="140"/>
    </row>
    <row r="39" spans="1:9" ht="15" customHeight="1">
      <c r="A39" s="59"/>
      <c r="B39" s="59"/>
      <c r="C39" s="59"/>
      <c r="D39" s="59"/>
      <c r="E39" s="59"/>
      <c r="F39" s="59"/>
      <c r="G39" s="59"/>
      <c r="H39" s="59"/>
      <c r="I39" s="140"/>
    </row>
    <row r="40" spans="1:9" ht="15" customHeight="1">
      <c r="A40" s="59" t="s">
        <v>122</v>
      </c>
      <c r="B40" s="59"/>
      <c r="C40" s="59"/>
      <c r="D40" s="59"/>
      <c r="E40" s="59"/>
      <c r="F40" s="59"/>
      <c r="G40" s="59"/>
      <c r="H40" s="59"/>
      <c r="I40" s="140"/>
    </row>
    <row r="41" spans="1:9" ht="15" customHeight="1">
      <c r="A41" s="59" t="s">
        <v>7</v>
      </c>
      <c r="B41" s="59"/>
      <c r="C41" s="59"/>
      <c r="D41" s="59"/>
      <c r="E41" s="59"/>
      <c r="F41" s="59"/>
      <c r="G41" s="59"/>
      <c r="H41" s="59"/>
      <c r="I41" s="140"/>
    </row>
    <row r="42" spans="1:9" ht="15" customHeight="1">
      <c r="A42" s="59"/>
      <c r="B42" s="59"/>
      <c r="C42" s="59"/>
      <c r="D42" s="59"/>
      <c r="E42" s="59"/>
      <c r="F42" s="59"/>
      <c r="G42" s="59"/>
      <c r="H42" s="59"/>
      <c r="I42" s="140"/>
    </row>
    <row r="43" spans="1:9" ht="15" customHeight="1">
      <c r="A43" s="59" t="s">
        <v>123</v>
      </c>
      <c r="B43" s="96" t="s">
        <v>87</v>
      </c>
      <c r="C43" s="59"/>
      <c r="D43" s="59"/>
      <c r="E43" s="59"/>
      <c r="F43" s="59"/>
      <c r="G43" s="59"/>
      <c r="H43" s="59"/>
      <c r="I43" s="140"/>
    </row>
    <row r="44" spans="1:9" ht="15" customHeight="1">
      <c r="A44" s="59"/>
      <c r="B44" s="59"/>
      <c r="C44" s="59"/>
      <c r="D44" s="158"/>
      <c r="E44" s="59"/>
      <c r="F44" s="59"/>
      <c r="G44" s="59"/>
      <c r="H44" s="59"/>
      <c r="I44" s="141"/>
    </row>
    <row r="45" spans="1:9" ht="15" customHeight="1">
      <c r="A45" s="59"/>
      <c r="B45" s="59"/>
      <c r="C45" s="59"/>
      <c r="D45" s="59"/>
      <c r="E45" s="59"/>
      <c r="F45" s="59"/>
      <c r="G45" s="59"/>
      <c r="H45" s="59"/>
      <c r="I45" s="140"/>
    </row>
    <row r="46" spans="1:9" ht="15" customHeight="1">
      <c r="A46" s="59"/>
      <c r="B46" s="59"/>
      <c r="C46" s="59"/>
      <c r="D46" s="59"/>
      <c r="E46" s="59"/>
      <c r="F46" s="59"/>
      <c r="G46" s="59"/>
      <c r="H46" s="59"/>
      <c r="I46" s="140"/>
    </row>
    <row r="47" spans="1:9" ht="15" customHeight="1">
      <c r="A47" s="59"/>
      <c r="B47" s="59"/>
      <c r="C47" s="59"/>
      <c r="D47" s="59"/>
      <c r="E47" s="59"/>
      <c r="F47" s="59"/>
      <c r="G47" s="59"/>
      <c r="H47" s="59"/>
      <c r="I47" s="140"/>
    </row>
    <row r="48" spans="1:9" ht="15" customHeight="1">
      <c r="A48" s="59"/>
      <c r="B48" s="59"/>
      <c r="C48" s="59"/>
      <c r="D48" s="59"/>
      <c r="E48" s="59"/>
      <c r="F48" s="59"/>
      <c r="G48" s="59"/>
      <c r="H48" s="59"/>
      <c r="I48" s="140"/>
    </row>
    <row r="49" spans="1:9" ht="15" customHeight="1">
      <c r="A49" s="59"/>
      <c r="B49" s="59"/>
      <c r="C49" s="59"/>
      <c r="D49" s="59"/>
      <c r="E49" s="59"/>
      <c r="F49" s="59"/>
      <c r="G49" s="59"/>
      <c r="H49" s="59"/>
      <c r="I49" s="140"/>
    </row>
    <row r="50" spans="1:9" ht="15" customHeight="1">
      <c r="A50" s="59"/>
      <c r="B50" s="59"/>
      <c r="C50" s="59"/>
      <c r="D50" s="295" t="s">
        <v>96</v>
      </c>
      <c r="E50" s="295"/>
      <c r="F50" s="59"/>
      <c r="G50" s="59"/>
      <c r="H50" s="59"/>
      <c r="I50" s="140"/>
    </row>
    <row r="51" spans="1:10" s="23" customFormat="1" ht="15" customHeight="1">
      <c r="A51" s="289" t="s">
        <v>13</v>
      </c>
      <c r="B51" s="290"/>
      <c r="C51" s="290"/>
      <c r="D51" s="290"/>
      <c r="E51" s="290"/>
      <c r="F51" s="290"/>
      <c r="G51" s="290"/>
      <c r="H51" s="291"/>
      <c r="I51" s="142"/>
      <c r="J51" s="143"/>
    </row>
    <row r="52" spans="1:9" ht="15" customHeight="1">
      <c r="A52" s="292"/>
      <c r="B52" s="293"/>
      <c r="C52" s="293"/>
      <c r="D52" s="293"/>
      <c r="E52" s="293"/>
      <c r="F52" s="293"/>
      <c r="G52" s="293"/>
      <c r="H52" s="294"/>
      <c r="I52" s="135"/>
    </row>
    <row r="53" spans="1:8" ht="15" customHeight="1">
      <c r="A53" s="312" t="s">
        <v>52</v>
      </c>
      <c r="B53" s="312"/>
      <c r="C53" s="312"/>
      <c r="D53" s="312"/>
      <c r="E53" s="313" t="s">
        <v>87</v>
      </c>
      <c r="F53" s="313"/>
      <c r="G53" s="313"/>
      <c r="H53" s="313"/>
    </row>
    <row r="54" spans="1:8" ht="15" customHeight="1">
      <c r="A54" s="312" t="s">
        <v>53</v>
      </c>
      <c r="B54" s="312"/>
      <c r="C54" s="312"/>
      <c r="D54" s="312"/>
      <c r="E54" s="313" t="s">
        <v>87</v>
      </c>
      <c r="F54" s="313"/>
      <c r="G54" s="313"/>
      <c r="H54" s="313"/>
    </row>
    <row r="55" spans="1:8" ht="15" customHeight="1">
      <c r="A55" s="312" t="s">
        <v>54</v>
      </c>
      <c r="B55" s="312"/>
      <c r="C55" s="312"/>
      <c r="D55" s="312"/>
      <c r="E55" s="313" t="s">
        <v>87</v>
      </c>
      <c r="F55" s="313"/>
      <c r="G55" s="313"/>
      <c r="H55" s="313"/>
    </row>
    <row r="56" spans="1:8" ht="15" customHeight="1">
      <c r="A56" s="312" t="s">
        <v>102</v>
      </c>
      <c r="B56" s="312"/>
      <c r="C56" s="312"/>
      <c r="D56" s="312"/>
      <c r="E56" s="313" t="s">
        <v>87</v>
      </c>
      <c r="F56" s="313"/>
      <c r="G56" s="313"/>
      <c r="H56" s="313"/>
    </row>
    <row r="57" spans="1:8" ht="15" customHeight="1">
      <c r="A57" s="312" t="s">
        <v>103</v>
      </c>
      <c r="B57" s="312"/>
      <c r="C57" s="312"/>
      <c r="D57" s="312"/>
      <c r="E57" s="313" t="s">
        <v>87</v>
      </c>
      <c r="F57" s="313"/>
      <c r="G57" s="313"/>
      <c r="H57" s="313"/>
    </row>
    <row r="58" spans="1:8" ht="15" customHeight="1">
      <c r="A58" s="312" t="s">
        <v>14</v>
      </c>
      <c r="B58" s="312"/>
      <c r="C58" s="312"/>
      <c r="D58" s="312"/>
      <c r="E58" s="313" t="s">
        <v>87</v>
      </c>
      <c r="F58" s="313"/>
      <c r="G58" s="313"/>
      <c r="H58" s="313"/>
    </row>
    <row r="59" spans="1:8" ht="15" customHeight="1">
      <c r="A59" s="312" t="s">
        <v>15</v>
      </c>
      <c r="B59" s="312"/>
      <c r="C59" s="312"/>
      <c r="D59" s="312"/>
      <c r="E59" s="313" t="s">
        <v>87</v>
      </c>
      <c r="F59" s="313"/>
      <c r="G59" s="313"/>
      <c r="H59" s="313"/>
    </row>
    <row r="60" spans="1:8" ht="15" customHeight="1">
      <c r="A60" s="312" t="s">
        <v>16</v>
      </c>
      <c r="B60" s="312"/>
      <c r="C60" s="312"/>
      <c r="D60" s="312"/>
      <c r="E60" s="313" t="s">
        <v>87</v>
      </c>
      <c r="F60" s="313"/>
      <c r="G60" s="313"/>
      <c r="H60" s="313"/>
    </row>
    <row r="61" spans="1:8" ht="15" customHeight="1">
      <c r="A61" s="312" t="s">
        <v>36</v>
      </c>
      <c r="B61" s="312"/>
      <c r="C61" s="312"/>
      <c r="D61" s="312"/>
      <c r="E61" s="313" t="s">
        <v>87</v>
      </c>
      <c r="F61" s="313"/>
      <c r="G61" s="313"/>
      <c r="H61" s="313"/>
    </row>
    <row r="62" spans="1:8" ht="15" customHeight="1">
      <c r="A62" s="312" t="s">
        <v>104</v>
      </c>
      <c r="B62" s="312"/>
      <c r="C62" s="312"/>
      <c r="D62" s="312"/>
      <c r="E62" s="313" t="s">
        <v>87</v>
      </c>
      <c r="F62" s="313"/>
      <c r="G62" s="313"/>
      <c r="H62" s="313"/>
    </row>
    <row r="63" spans="1:8" ht="15" customHeight="1">
      <c r="A63" s="312" t="s">
        <v>105</v>
      </c>
      <c r="B63" s="312"/>
      <c r="C63" s="312"/>
      <c r="D63" s="312"/>
      <c r="E63" s="313" t="s">
        <v>87</v>
      </c>
      <c r="F63" s="313"/>
      <c r="G63" s="313"/>
      <c r="H63" s="313"/>
    </row>
    <row r="64" spans="1:8" ht="15" customHeight="1">
      <c r="A64" s="312" t="s">
        <v>17</v>
      </c>
      <c r="B64" s="312"/>
      <c r="C64" s="312"/>
      <c r="D64" s="312"/>
      <c r="E64" s="313" t="s">
        <v>87</v>
      </c>
      <c r="F64" s="313"/>
      <c r="G64" s="313"/>
      <c r="H64" s="313"/>
    </row>
    <row r="65" spans="1:8" ht="15" customHeight="1">
      <c r="A65" s="312" t="s">
        <v>18</v>
      </c>
      <c r="B65" s="312"/>
      <c r="C65" s="312"/>
      <c r="D65" s="312"/>
      <c r="E65" s="313" t="s">
        <v>87</v>
      </c>
      <c r="F65" s="313"/>
      <c r="G65" s="313"/>
      <c r="H65" s="313"/>
    </row>
    <row r="66" spans="1:8" ht="15" customHeight="1">
      <c r="A66" s="312" t="s">
        <v>106</v>
      </c>
      <c r="B66" s="312"/>
      <c r="C66" s="312"/>
      <c r="D66" s="312"/>
      <c r="E66" s="313" t="s">
        <v>87</v>
      </c>
      <c r="F66" s="313"/>
      <c r="G66" s="313"/>
      <c r="H66" s="313"/>
    </row>
    <row r="67" spans="1:8" ht="15" customHeight="1">
      <c r="A67" s="312" t="s">
        <v>107</v>
      </c>
      <c r="B67" s="312"/>
      <c r="C67" s="312"/>
      <c r="D67" s="312"/>
      <c r="E67" s="312"/>
      <c r="F67" s="313" t="s">
        <v>87</v>
      </c>
      <c r="G67" s="313"/>
      <c r="H67" s="313"/>
    </row>
    <row r="68" spans="1:8" ht="15" customHeight="1">
      <c r="A68" s="312" t="s">
        <v>108</v>
      </c>
      <c r="B68" s="312"/>
      <c r="C68" s="312"/>
      <c r="D68" s="312"/>
      <c r="E68" s="313" t="s">
        <v>87</v>
      </c>
      <c r="F68" s="313"/>
      <c r="G68" s="313"/>
      <c r="H68" s="313"/>
    </row>
    <row r="69" spans="1:8" ht="15" customHeight="1">
      <c r="A69" s="312" t="s">
        <v>109</v>
      </c>
      <c r="B69" s="312"/>
      <c r="C69" s="312"/>
      <c r="D69" s="312"/>
      <c r="E69" s="313" t="s">
        <v>87</v>
      </c>
      <c r="F69" s="313"/>
      <c r="G69" s="313"/>
      <c r="H69" s="313"/>
    </row>
    <row r="70" spans="1:8" ht="15" customHeight="1">
      <c r="A70" s="312"/>
      <c r="B70" s="312"/>
      <c r="C70" s="312"/>
      <c r="D70" s="312"/>
      <c r="E70" s="313" t="s">
        <v>87</v>
      </c>
      <c r="F70" s="313"/>
      <c r="G70" s="313"/>
      <c r="H70" s="313"/>
    </row>
    <row r="71" spans="1:10" s="23" customFormat="1" ht="15" customHeight="1">
      <c r="A71" s="312"/>
      <c r="B71" s="312"/>
      <c r="C71" s="312"/>
      <c r="D71" s="312"/>
      <c r="E71" s="159" t="s">
        <v>87</v>
      </c>
      <c r="F71" s="160"/>
      <c r="G71" s="160"/>
      <c r="H71" s="160"/>
      <c r="I71" s="144"/>
      <c r="J71" s="143"/>
    </row>
    <row r="72" spans="1:9" ht="15" customHeight="1">
      <c r="A72" s="289" t="s">
        <v>20</v>
      </c>
      <c r="B72" s="290"/>
      <c r="C72" s="290"/>
      <c r="D72" s="290"/>
      <c r="E72" s="290"/>
      <c r="F72" s="290"/>
      <c r="G72" s="290"/>
      <c r="H72" s="291"/>
      <c r="I72" s="134"/>
    </row>
    <row r="73" spans="1:9" ht="15" customHeight="1">
      <c r="A73" s="292"/>
      <c r="B73" s="293"/>
      <c r="C73" s="293"/>
      <c r="D73" s="293"/>
      <c r="E73" s="293"/>
      <c r="F73" s="293"/>
      <c r="G73" s="293"/>
      <c r="H73" s="294"/>
      <c r="I73" s="134"/>
    </row>
    <row r="74" spans="1:9" ht="15" customHeight="1">
      <c r="A74" s="297" t="s">
        <v>83</v>
      </c>
      <c r="B74" s="297"/>
      <c r="C74" s="297"/>
      <c r="D74" s="297"/>
      <c r="E74" s="297"/>
      <c r="F74" s="297"/>
      <c r="G74" s="297"/>
      <c r="H74" s="297"/>
      <c r="I74" s="134"/>
    </row>
    <row r="75" spans="1:10" s="33" customFormat="1" ht="15" customHeight="1">
      <c r="A75" s="318"/>
      <c r="B75" s="318"/>
      <c r="C75" s="318"/>
      <c r="D75" s="318"/>
      <c r="E75" s="318"/>
      <c r="F75" s="318"/>
      <c r="G75" s="318"/>
      <c r="H75" s="318"/>
      <c r="I75" s="145"/>
      <c r="J75" s="139"/>
    </row>
    <row r="76" spans="1:10" s="33" customFormat="1" ht="15" customHeight="1">
      <c r="A76" s="318"/>
      <c r="B76" s="318"/>
      <c r="C76" s="318"/>
      <c r="D76" s="318"/>
      <c r="E76" s="318"/>
      <c r="F76" s="318"/>
      <c r="G76" s="318"/>
      <c r="H76" s="318"/>
      <c r="I76" s="139"/>
      <c r="J76" s="139"/>
    </row>
    <row r="77" spans="1:10" s="33" customFormat="1" ht="15" customHeight="1">
      <c r="A77" s="318"/>
      <c r="B77" s="318"/>
      <c r="C77" s="318"/>
      <c r="D77" s="318"/>
      <c r="E77" s="318"/>
      <c r="F77" s="318"/>
      <c r="G77" s="318"/>
      <c r="H77" s="318"/>
      <c r="I77" s="145"/>
      <c r="J77" s="139"/>
    </row>
    <row r="78" spans="1:10" s="33" customFormat="1" ht="15" customHeight="1">
      <c r="A78" s="318"/>
      <c r="B78" s="318"/>
      <c r="C78" s="318"/>
      <c r="D78" s="318"/>
      <c r="E78" s="318"/>
      <c r="F78" s="318"/>
      <c r="G78" s="318"/>
      <c r="H78" s="318"/>
      <c r="I78" s="141"/>
      <c r="J78" s="139"/>
    </row>
    <row r="79" spans="1:10" s="33" customFormat="1" ht="12.75">
      <c r="A79" s="318"/>
      <c r="B79" s="318"/>
      <c r="C79" s="318"/>
      <c r="D79" s="318"/>
      <c r="E79" s="318"/>
      <c r="F79" s="318"/>
      <c r="G79" s="318"/>
      <c r="H79" s="318"/>
      <c r="I79" s="139"/>
      <c r="J79" s="139"/>
    </row>
    <row r="80" spans="1:10" s="33" customFormat="1" ht="12.75">
      <c r="A80" s="318"/>
      <c r="B80" s="318"/>
      <c r="C80" s="318"/>
      <c r="D80" s="318"/>
      <c r="E80" s="318"/>
      <c r="F80" s="318"/>
      <c r="G80" s="318"/>
      <c r="H80" s="318"/>
      <c r="I80" s="139"/>
      <c r="J80" s="139"/>
    </row>
    <row r="81" spans="1:10" s="33" customFormat="1" ht="12.75">
      <c r="A81" s="318"/>
      <c r="B81" s="318"/>
      <c r="C81" s="318"/>
      <c r="D81" s="318"/>
      <c r="E81" s="318"/>
      <c r="F81" s="318"/>
      <c r="G81" s="318"/>
      <c r="H81" s="318"/>
      <c r="I81" s="139"/>
      <c r="J81" s="139"/>
    </row>
    <row r="82" spans="1:10" s="33" customFormat="1" ht="12.75">
      <c r="A82" s="318"/>
      <c r="B82" s="318"/>
      <c r="C82" s="318"/>
      <c r="D82" s="318"/>
      <c r="E82" s="318"/>
      <c r="F82" s="318"/>
      <c r="G82" s="318"/>
      <c r="H82" s="318"/>
      <c r="I82" s="139"/>
      <c r="J82" s="139"/>
    </row>
    <row r="83" spans="1:8" ht="15.75">
      <c r="A83" s="297" t="s">
        <v>27</v>
      </c>
      <c r="B83" s="297"/>
      <c r="C83" s="297"/>
      <c r="D83" s="297"/>
      <c r="E83" s="297"/>
      <c r="F83" s="297"/>
      <c r="G83" s="297"/>
      <c r="H83" s="297"/>
    </row>
    <row r="84" spans="1:10" s="33" customFormat="1" ht="12.75">
      <c r="A84" s="318"/>
      <c r="B84" s="318"/>
      <c r="C84" s="318"/>
      <c r="D84" s="318"/>
      <c r="E84" s="318"/>
      <c r="F84" s="318"/>
      <c r="G84" s="318"/>
      <c r="H84" s="318"/>
      <c r="I84" s="139"/>
      <c r="J84" s="139"/>
    </row>
    <row r="85" spans="1:10" s="33" customFormat="1" ht="12.75">
      <c r="A85" s="318"/>
      <c r="B85" s="318"/>
      <c r="C85" s="318"/>
      <c r="D85" s="318"/>
      <c r="E85" s="318"/>
      <c r="F85" s="318"/>
      <c r="G85" s="318"/>
      <c r="H85" s="318"/>
      <c r="I85" s="139"/>
      <c r="J85" s="139"/>
    </row>
    <row r="86" spans="1:10" s="33" customFormat="1" ht="12.75">
      <c r="A86" s="318"/>
      <c r="B86" s="318"/>
      <c r="C86" s="318"/>
      <c r="D86" s="318"/>
      <c r="E86" s="318"/>
      <c r="F86" s="318"/>
      <c r="G86" s="318"/>
      <c r="H86" s="318"/>
      <c r="I86" s="139"/>
      <c r="J86" s="139"/>
    </row>
    <row r="87" spans="1:10" s="33" customFormat="1" ht="12.75">
      <c r="A87" s="318"/>
      <c r="B87" s="318"/>
      <c r="C87" s="318"/>
      <c r="D87" s="318"/>
      <c r="E87" s="318"/>
      <c r="F87" s="318"/>
      <c r="G87" s="318"/>
      <c r="H87" s="318"/>
      <c r="I87" s="139"/>
      <c r="J87" s="139"/>
    </row>
    <row r="88" spans="1:10" s="33" customFormat="1" ht="12.75">
      <c r="A88" s="318"/>
      <c r="B88" s="318"/>
      <c r="C88" s="318"/>
      <c r="D88" s="318"/>
      <c r="E88" s="318"/>
      <c r="F88" s="318"/>
      <c r="G88" s="318"/>
      <c r="H88" s="318"/>
      <c r="I88" s="139"/>
      <c r="J88" s="139"/>
    </row>
    <row r="89" spans="1:10" s="33" customFormat="1" ht="12.75">
      <c r="A89" s="318"/>
      <c r="B89" s="318"/>
      <c r="C89" s="318"/>
      <c r="D89" s="318"/>
      <c r="E89" s="318"/>
      <c r="F89" s="318"/>
      <c r="G89" s="318"/>
      <c r="H89" s="318"/>
      <c r="I89" s="139"/>
      <c r="J89" s="139"/>
    </row>
    <row r="90" spans="1:10" s="33" customFormat="1" ht="12.75">
      <c r="A90" s="318"/>
      <c r="B90" s="318"/>
      <c r="C90" s="318"/>
      <c r="D90" s="318"/>
      <c r="E90" s="318"/>
      <c r="F90" s="318"/>
      <c r="G90" s="318"/>
      <c r="H90" s="318"/>
      <c r="I90" s="139"/>
      <c r="J90" s="139"/>
    </row>
    <row r="91" spans="1:10" s="33" customFormat="1" ht="12.75">
      <c r="A91" s="318"/>
      <c r="B91" s="318"/>
      <c r="C91" s="318"/>
      <c r="D91" s="318"/>
      <c r="E91" s="318"/>
      <c r="F91" s="318"/>
      <c r="G91" s="318"/>
      <c r="H91" s="318"/>
      <c r="I91" s="139"/>
      <c r="J91" s="139"/>
    </row>
    <row r="92" spans="1:10" s="33" customFormat="1" ht="12.75">
      <c r="A92" s="81"/>
      <c r="B92" s="82"/>
      <c r="C92" s="82"/>
      <c r="D92" s="82"/>
      <c r="E92" s="82"/>
      <c r="F92" s="82"/>
      <c r="G92" s="82"/>
      <c r="H92" s="82"/>
      <c r="I92" s="139"/>
      <c r="J92" s="139"/>
    </row>
    <row r="93" spans="1:10" s="33" customFormat="1" ht="12.75">
      <c r="A93" s="81"/>
      <c r="B93" s="82"/>
      <c r="C93" s="82"/>
      <c r="D93" s="82"/>
      <c r="E93" s="82"/>
      <c r="F93" s="82"/>
      <c r="G93" s="82"/>
      <c r="H93" s="82"/>
      <c r="I93" s="139"/>
      <c r="J93" s="139"/>
    </row>
    <row r="94" spans="1:10" s="33" customFormat="1" ht="12.75">
      <c r="A94" s="81"/>
      <c r="B94" s="82"/>
      <c r="C94" s="82"/>
      <c r="D94" s="82"/>
      <c r="E94" s="82"/>
      <c r="F94" s="82"/>
      <c r="G94" s="82"/>
      <c r="H94" s="82"/>
      <c r="I94" s="139"/>
      <c r="J94" s="139"/>
    </row>
    <row r="95" spans="1:10" s="33" customFormat="1" ht="12.75">
      <c r="A95" s="81"/>
      <c r="B95" s="82"/>
      <c r="C95" s="82"/>
      <c r="D95" s="82"/>
      <c r="E95" s="82"/>
      <c r="F95" s="82"/>
      <c r="G95" s="82"/>
      <c r="H95" s="82"/>
      <c r="I95" s="139"/>
      <c r="J95" s="139"/>
    </row>
    <row r="96" spans="1:10" s="33" customFormat="1" ht="12.75">
      <c r="A96" s="81"/>
      <c r="B96" s="82"/>
      <c r="C96" s="82"/>
      <c r="D96" s="82"/>
      <c r="E96" s="82"/>
      <c r="F96" s="82"/>
      <c r="G96" s="82"/>
      <c r="H96" s="82"/>
      <c r="I96" s="139"/>
      <c r="J96" s="139"/>
    </row>
    <row r="97" spans="1:10" s="33" customFormat="1" ht="12.75">
      <c r="A97" s="81"/>
      <c r="B97" s="82"/>
      <c r="C97" s="82"/>
      <c r="D97" s="82"/>
      <c r="E97" s="82"/>
      <c r="F97" s="82"/>
      <c r="G97" s="82"/>
      <c r="H97" s="82"/>
      <c r="I97" s="139"/>
      <c r="J97" s="139"/>
    </row>
    <row r="98" spans="1:10" s="33" customFormat="1" ht="12.75">
      <c r="A98" s="81"/>
      <c r="B98" s="82"/>
      <c r="C98" s="82"/>
      <c r="D98" s="82"/>
      <c r="E98" s="82"/>
      <c r="F98" s="82"/>
      <c r="G98" s="82"/>
      <c r="H98" s="82"/>
      <c r="I98" s="139"/>
      <c r="J98" s="139"/>
    </row>
    <row r="99" spans="1:10" s="33" customFormat="1" ht="12.75">
      <c r="A99" s="81"/>
      <c r="B99" s="82"/>
      <c r="C99" s="82"/>
      <c r="D99" s="82"/>
      <c r="E99" s="82"/>
      <c r="F99" s="82"/>
      <c r="G99" s="82"/>
      <c r="H99" s="82"/>
      <c r="I99" s="139"/>
      <c r="J99" s="139"/>
    </row>
    <row r="100" spans="1:10" s="33" customFormat="1" ht="12.75">
      <c r="A100" s="81"/>
      <c r="B100" s="82"/>
      <c r="C100" s="82"/>
      <c r="D100" s="82"/>
      <c r="E100" s="82"/>
      <c r="F100" s="82"/>
      <c r="G100" s="82"/>
      <c r="H100" s="82"/>
      <c r="I100" s="139"/>
      <c r="J100" s="139"/>
    </row>
    <row r="101" spans="1:10" s="33" customFormat="1" ht="12.75">
      <c r="A101" s="81"/>
      <c r="B101" s="82"/>
      <c r="C101" s="82"/>
      <c r="D101" s="82"/>
      <c r="E101" s="82"/>
      <c r="F101" s="82"/>
      <c r="G101" s="82"/>
      <c r="H101" s="82"/>
      <c r="I101" s="139"/>
      <c r="J101" s="139"/>
    </row>
    <row r="102" spans="1:10" s="33" customFormat="1" ht="12.75">
      <c r="A102" s="81"/>
      <c r="B102" s="82"/>
      <c r="C102" s="82"/>
      <c r="D102" s="82"/>
      <c r="E102" s="82"/>
      <c r="F102" s="82"/>
      <c r="G102" s="82"/>
      <c r="H102" s="82"/>
      <c r="I102" s="139"/>
      <c r="J102" s="139"/>
    </row>
    <row r="103" spans="1:10" s="33" customFormat="1" ht="12.75">
      <c r="A103" s="81"/>
      <c r="B103" s="81"/>
      <c r="C103" s="81"/>
      <c r="D103" s="196" t="s">
        <v>97</v>
      </c>
      <c r="E103" s="196"/>
      <c r="F103" s="81"/>
      <c r="G103" s="81"/>
      <c r="H103" s="81"/>
      <c r="I103" s="139"/>
      <c r="J103" s="139"/>
    </row>
    <row r="105" spans="4:5" ht="12.75">
      <c r="D105" s="24"/>
      <c r="E105" s="24"/>
    </row>
  </sheetData>
  <sheetProtection password="CF55" sheet="1" objects="1" scenarios="1"/>
  <mergeCells count="69">
    <mergeCell ref="A71:D71"/>
    <mergeCell ref="A21:G21"/>
    <mergeCell ref="F23:F24"/>
    <mergeCell ref="G23:G24"/>
    <mergeCell ref="A23:A24"/>
    <mergeCell ref="C23:C24"/>
    <mergeCell ref="D23:D24"/>
    <mergeCell ref="D50:E50"/>
    <mergeCell ref="E53:H53"/>
    <mergeCell ref="A54:D54"/>
    <mergeCell ref="E7:F8"/>
    <mergeCell ref="G7:H8"/>
    <mergeCell ref="A5:B6"/>
    <mergeCell ref="C5:D6"/>
    <mergeCell ref="E5:F6"/>
    <mergeCell ref="G5:H6"/>
    <mergeCell ref="A1:H3"/>
    <mergeCell ref="A72:H73"/>
    <mergeCell ref="A74:H74"/>
    <mergeCell ref="A51:H52"/>
    <mergeCell ref="A7:B8"/>
    <mergeCell ref="A69:D69"/>
    <mergeCell ref="E69:H69"/>
    <mergeCell ref="A70:D70"/>
    <mergeCell ref="E70:H70"/>
    <mergeCell ref="C7:D8"/>
    <mergeCell ref="D103:E103"/>
    <mergeCell ref="A10:H11"/>
    <mergeCell ref="A12:H13"/>
    <mergeCell ref="B15:F15"/>
    <mergeCell ref="B22:D22"/>
    <mergeCell ref="E22:G22"/>
    <mergeCell ref="A83:H83"/>
    <mergeCell ref="A84:H91"/>
    <mergeCell ref="A53:D53"/>
    <mergeCell ref="A75:H82"/>
    <mergeCell ref="E54:H54"/>
    <mergeCell ref="A55:D55"/>
    <mergeCell ref="E55:H55"/>
    <mergeCell ref="A56:D56"/>
    <mergeCell ref="E56:H56"/>
    <mergeCell ref="A57:D57"/>
    <mergeCell ref="E57:H57"/>
    <mergeCell ref="A58:D58"/>
    <mergeCell ref="E58:H58"/>
    <mergeCell ref="A59:D59"/>
    <mergeCell ref="E59:H59"/>
    <mergeCell ref="A60:D60"/>
    <mergeCell ref="E60:H60"/>
    <mergeCell ref="A61:D61"/>
    <mergeCell ref="E61:H61"/>
    <mergeCell ref="A62:D62"/>
    <mergeCell ref="E62:H62"/>
    <mergeCell ref="A63:D63"/>
    <mergeCell ref="E63:H63"/>
    <mergeCell ref="A64:D64"/>
    <mergeCell ref="E64:H64"/>
    <mergeCell ref="A65:D65"/>
    <mergeCell ref="E65:H65"/>
    <mergeCell ref="A68:D68"/>
    <mergeCell ref="E68:H68"/>
    <mergeCell ref="A66:D66"/>
    <mergeCell ref="E66:H66"/>
    <mergeCell ref="A67:E67"/>
    <mergeCell ref="F67:H67"/>
    <mergeCell ref="J23:L23"/>
    <mergeCell ref="K24:K25"/>
    <mergeCell ref="L24:L25"/>
    <mergeCell ref="B23:B24"/>
  </mergeCells>
  <conditionalFormatting sqref="F25:F36 C25:D36">
    <cfRule type="cellIs" priority="1" dxfId="1" operator="equal" stopIfTrue="1">
      <formula>0</formula>
    </cfRule>
  </conditionalFormatting>
  <printOptions/>
  <pageMargins left="0.7480314960629921" right="0.7480314960629921" top="0.9448818897637796" bottom="0.5905511811023623" header="0.5118110236220472" footer="0.5905511811023623"/>
  <pageSetup horizontalDpi="600" verticalDpi="600" orientation="portrait" paperSize="9" r:id="rId5"/>
  <headerFooter alignWithMargins="0">
    <oddHeader>&amp;L&amp;"Times New Roman,Normal"Ozone comparison form      BIPM.QM-K1-R2        Version 2.0      &amp;R&amp;"Times New Roman,Normal"Modified 11/01/2007</oddHeader>
    <oddFooter>&amp;L&amp;F&amp;R&amp;D</oddFooter>
  </headerFooter>
  <drawing r:id="rId4"/>
  <legacyDrawing r:id="rId3"/>
  <oleObjects>
    <oleObject progId="Equation.3" shapeId="1990816" r:id="rId1"/>
    <oleObject progId="Equation.DSMT4" shapeId="22815150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102"/>
  <sheetViews>
    <sheetView showGridLines="0" defaultGridColor="0" zoomScaleSheetLayoutView="100" colorId="31" workbookViewId="0" topLeftCell="A1">
      <selection activeCell="E30" sqref="E30"/>
    </sheetView>
  </sheetViews>
  <sheetFormatPr defaultColWidth="9.140625" defaultRowHeight="12.75"/>
  <cols>
    <col min="1" max="8" width="10.7109375" style="23" customWidth="1"/>
    <col min="9" max="9" width="9.57421875" style="24" customWidth="1"/>
    <col min="10" max="16384" width="9.140625" style="24" customWidth="1"/>
  </cols>
  <sheetData>
    <row r="1" spans="1:9" ht="15" customHeight="1" thickTop="1">
      <c r="A1" s="272" t="s">
        <v>142</v>
      </c>
      <c r="B1" s="272"/>
      <c r="C1" s="272"/>
      <c r="D1" s="272"/>
      <c r="E1" s="272"/>
      <c r="F1" s="272"/>
      <c r="G1" s="272"/>
      <c r="H1" s="272"/>
      <c r="I1" s="27"/>
    </row>
    <row r="2" spans="1:9" ht="15" customHeight="1">
      <c r="A2" s="273"/>
      <c r="B2" s="273"/>
      <c r="C2" s="273"/>
      <c r="D2" s="273"/>
      <c r="E2" s="273"/>
      <c r="F2" s="273"/>
      <c r="G2" s="273"/>
      <c r="H2" s="273"/>
      <c r="I2" s="27"/>
    </row>
    <row r="3" spans="1:9" ht="15" customHeight="1" thickBot="1">
      <c r="A3" s="274"/>
      <c r="B3" s="274"/>
      <c r="C3" s="274"/>
      <c r="D3" s="274"/>
      <c r="E3" s="274"/>
      <c r="F3" s="274"/>
      <c r="G3" s="274"/>
      <c r="H3" s="274"/>
      <c r="I3" s="27"/>
    </row>
    <row r="4" spans="1:9" ht="15" customHeight="1" thickTop="1">
      <c r="A4" s="13"/>
      <c r="B4" s="14"/>
      <c r="C4" s="14"/>
      <c r="D4" s="14"/>
      <c r="E4" s="14"/>
      <c r="F4" s="14"/>
      <c r="G4" s="14"/>
      <c r="H4" s="14"/>
      <c r="I4" s="27"/>
    </row>
    <row r="5" spans="1:8" ht="15" customHeight="1">
      <c r="A5" s="197" t="s">
        <v>1</v>
      </c>
      <c r="B5" s="198"/>
      <c r="C5" s="328" t="s">
        <v>87</v>
      </c>
      <c r="D5" s="329"/>
      <c r="E5" s="197" t="s">
        <v>2</v>
      </c>
      <c r="F5" s="198"/>
      <c r="G5" s="328" t="s">
        <v>87</v>
      </c>
      <c r="H5" s="329"/>
    </row>
    <row r="6" spans="1:8" ht="15" customHeight="1">
      <c r="A6" s="199"/>
      <c r="B6" s="200"/>
      <c r="C6" s="330"/>
      <c r="D6" s="331"/>
      <c r="E6" s="199"/>
      <c r="F6" s="200"/>
      <c r="G6" s="330"/>
      <c r="H6" s="331"/>
    </row>
    <row r="7" spans="1:8" ht="15" customHeight="1">
      <c r="A7" s="197" t="s">
        <v>32</v>
      </c>
      <c r="B7" s="198"/>
      <c r="C7" s="328" t="s">
        <v>87</v>
      </c>
      <c r="D7" s="329"/>
      <c r="E7" s="197" t="s">
        <v>31</v>
      </c>
      <c r="F7" s="198"/>
      <c r="G7" s="328" t="s">
        <v>87</v>
      </c>
      <c r="H7" s="329"/>
    </row>
    <row r="8" spans="1:8" ht="15" customHeight="1">
      <c r="A8" s="199"/>
      <c r="B8" s="200"/>
      <c r="C8" s="330"/>
      <c r="D8" s="331"/>
      <c r="E8" s="199"/>
      <c r="F8" s="200"/>
      <c r="G8" s="330"/>
      <c r="H8" s="331"/>
    </row>
    <row r="9" spans="1:9" ht="15" customHeight="1">
      <c r="A9" s="5"/>
      <c r="B9" s="5"/>
      <c r="C9" s="5"/>
      <c r="D9" s="5"/>
      <c r="E9" s="5"/>
      <c r="F9" s="7"/>
      <c r="G9" s="7"/>
      <c r="H9" s="7"/>
      <c r="I9" s="25"/>
    </row>
    <row r="10" spans="1:9" ht="15" customHeight="1">
      <c r="A10" s="327" t="s">
        <v>62</v>
      </c>
      <c r="B10" s="327"/>
      <c r="C10" s="327"/>
      <c r="D10" s="327"/>
      <c r="E10" s="327"/>
      <c r="F10" s="327"/>
      <c r="G10" s="327"/>
      <c r="H10" s="14"/>
      <c r="I10" s="28"/>
    </row>
    <row r="11" spans="1:8" ht="15" customHeight="1">
      <c r="A11" s="11"/>
      <c r="B11" s="174" t="s">
        <v>113</v>
      </c>
      <c r="C11" s="174"/>
      <c r="D11" s="174"/>
      <c r="E11" s="174" t="s">
        <v>30</v>
      </c>
      <c r="F11" s="174"/>
      <c r="G11" s="174"/>
      <c r="H11" s="1"/>
    </row>
    <row r="12" spans="1:8" ht="15" customHeight="1">
      <c r="A12" s="296" t="s">
        <v>33</v>
      </c>
      <c r="B12" s="287" t="s">
        <v>21</v>
      </c>
      <c r="C12" s="287" t="s">
        <v>22</v>
      </c>
      <c r="D12" s="287" t="s">
        <v>23</v>
      </c>
      <c r="E12" s="287" t="s">
        <v>58</v>
      </c>
      <c r="F12" s="287" t="s">
        <v>59</v>
      </c>
      <c r="G12" s="287" t="s">
        <v>71</v>
      </c>
      <c r="H12" s="1"/>
    </row>
    <row r="13" spans="1:8" ht="15" customHeight="1">
      <c r="A13" s="288"/>
      <c r="B13" s="288"/>
      <c r="C13" s="288"/>
      <c r="D13" s="288"/>
      <c r="E13" s="288"/>
      <c r="F13" s="288"/>
      <c r="G13" s="288"/>
      <c r="H13" s="1"/>
    </row>
    <row r="14" spans="1:8" ht="15" customHeight="1">
      <c r="A14" s="12">
        <v>0</v>
      </c>
      <c r="B14" s="95" t="s">
        <v>87</v>
      </c>
      <c r="C14" s="95" t="s">
        <v>87</v>
      </c>
      <c r="D14" s="95" t="s">
        <v>87</v>
      </c>
      <c r="E14" s="95" t="s">
        <v>87</v>
      </c>
      <c r="F14" s="95" t="s">
        <v>87</v>
      </c>
      <c r="G14" s="95" t="s">
        <v>87</v>
      </c>
      <c r="H14" s="1"/>
    </row>
    <row r="15" spans="1:8" ht="15" customHeight="1">
      <c r="A15" s="12">
        <v>220</v>
      </c>
      <c r="B15" s="95" t="s">
        <v>87</v>
      </c>
      <c r="C15" s="95" t="s">
        <v>87</v>
      </c>
      <c r="D15" s="95" t="s">
        <v>87</v>
      </c>
      <c r="E15" s="95" t="s">
        <v>87</v>
      </c>
      <c r="F15" s="95" t="s">
        <v>87</v>
      </c>
      <c r="G15" s="95" t="s">
        <v>87</v>
      </c>
      <c r="H15" s="1"/>
    </row>
    <row r="16" spans="1:8" ht="15" customHeight="1">
      <c r="A16" s="12">
        <v>80</v>
      </c>
      <c r="B16" s="95" t="s">
        <v>87</v>
      </c>
      <c r="C16" s="95" t="s">
        <v>87</v>
      </c>
      <c r="D16" s="95" t="s">
        <v>87</v>
      </c>
      <c r="E16" s="95" t="s">
        <v>87</v>
      </c>
      <c r="F16" s="95" t="s">
        <v>87</v>
      </c>
      <c r="G16" s="95" t="s">
        <v>87</v>
      </c>
      <c r="H16" s="1"/>
    </row>
    <row r="17" spans="1:8" ht="15" customHeight="1">
      <c r="A17" s="12">
        <v>420</v>
      </c>
      <c r="B17" s="95" t="s">
        <v>87</v>
      </c>
      <c r="C17" s="95" t="s">
        <v>87</v>
      </c>
      <c r="D17" s="95" t="s">
        <v>87</v>
      </c>
      <c r="E17" s="95" t="s">
        <v>87</v>
      </c>
      <c r="F17" s="95" t="s">
        <v>87</v>
      </c>
      <c r="G17" s="95" t="s">
        <v>87</v>
      </c>
      <c r="H17" s="1"/>
    </row>
    <row r="18" spans="1:8" ht="15" customHeight="1">
      <c r="A18" s="12">
        <v>120</v>
      </c>
      <c r="B18" s="95" t="s">
        <v>87</v>
      </c>
      <c r="C18" s="95" t="s">
        <v>87</v>
      </c>
      <c r="D18" s="95" t="s">
        <v>87</v>
      </c>
      <c r="E18" s="95" t="s">
        <v>87</v>
      </c>
      <c r="F18" s="95" t="s">
        <v>87</v>
      </c>
      <c r="G18" s="95" t="s">
        <v>87</v>
      </c>
      <c r="H18" s="48"/>
    </row>
    <row r="19" spans="1:8" ht="15" customHeight="1">
      <c r="A19" s="12">
        <v>320</v>
      </c>
      <c r="B19" s="95" t="s">
        <v>87</v>
      </c>
      <c r="C19" s="95" t="s">
        <v>87</v>
      </c>
      <c r="D19" s="95" t="s">
        <v>87</v>
      </c>
      <c r="E19" s="95" t="s">
        <v>87</v>
      </c>
      <c r="F19" s="95" t="s">
        <v>87</v>
      </c>
      <c r="G19" s="95" t="s">
        <v>87</v>
      </c>
      <c r="H19" s="49"/>
    </row>
    <row r="20" spans="1:8" ht="15" customHeight="1">
      <c r="A20" s="12">
        <v>30</v>
      </c>
      <c r="B20" s="95" t="s">
        <v>87</v>
      </c>
      <c r="C20" s="95" t="s">
        <v>87</v>
      </c>
      <c r="D20" s="95" t="s">
        <v>87</v>
      </c>
      <c r="E20" s="95" t="s">
        <v>87</v>
      </c>
      <c r="F20" s="95" t="s">
        <v>87</v>
      </c>
      <c r="G20" s="95" t="s">
        <v>87</v>
      </c>
      <c r="H20" s="49"/>
    </row>
    <row r="21" spans="1:8" ht="15" customHeight="1">
      <c r="A21" s="12">
        <v>370</v>
      </c>
      <c r="B21" s="95" t="s">
        <v>87</v>
      </c>
      <c r="C21" s="95" t="s">
        <v>87</v>
      </c>
      <c r="D21" s="95" t="s">
        <v>87</v>
      </c>
      <c r="E21" s="95" t="s">
        <v>87</v>
      </c>
      <c r="F21" s="95" t="s">
        <v>87</v>
      </c>
      <c r="G21" s="95" t="s">
        <v>87</v>
      </c>
      <c r="H21" s="49"/>
    </row>
    <row r="22" spans="1:8" ht="15" customHeight="1">
      <c r="A22" s="12">
        <v>170</v>
      </c>
      <c r="B22" s="95" t="s">
        <v>87</v>
      </c>
      <c r="C22" s="95" t="s">
        <v>87</v>
      </c>
      <c r="D22" s="95" t="s">
        <v>87</v>
      </c>
      <c r="E22" s="95" t="s">
        <v>87</v>
      </c>
      <c r="F22" s="95" t="s">
        <v>87</v>
      </c>
      <c r="G22" s="95" t="s">
        <v>87</v>
      </c>
      <c r="H22" s="49"/>
    </row>
    <row r="23" spans="1:8" ht="15" customHeight="1">
      <c r="A23" s="12">
        <v>500</v>
      </c>
      <c r="B23" s="95" t="s">
        <v>87</v>
      </c>
      <c r="C23" s="95" t="s">
        <v>87</v>
      </c>
      <c r="D23" s="95" t="s">
        <v>87</v>
      </c>
      <c r="E23" s="95" t="s">
        <v>87</v>
      </c>
      <c r="F23" s="95" t="s">
        <v>87</v>
      </c>
      <c r="G23" s="95" t="s">
        <v>87</v>
      </c>
      <c r="H23" s="49"/>
    </row>
    <row r="24" spans="1:8" ht="15" customHeight="1">
      <c r="A24" s="12">
        <v>270</v>
      </c>
      <c r="B24" s="95" t="s">
        <v>87</v>
      </c>
      <c r="C24" s="95" t="s">
        <v>87</v>
      </c>
      <c r="D24" s="95" t="s">
        <v>87</v>
      </c>
      <c r="E24" s="95" t="s">
        <v>87</v>
      </c>
      <c r="F24" s="95" t="s">
        <v>87</v>
      </c>
      <c r="G24" s="95" t="s">
        <v>87</v>
      </c>
      <c r="H24" s="49"/>
    </row>
    <row r="25" spans="1:8" ht="15" customHeight="1">
      <c r="A25" s="12">
        <v>0</v>
      </c>
      <c r="B25" s="95" t="s">
        <v>87</v>
      </c>
      <c r="C25" s="95" t="s">
        <v>87</v>
      </c>
      <c r="D25" s="95" t="s">
        <v>87</v>
      </c>
      <c r="E25" s="95" t="s">
        <v>87</v>
      </c>
      <c r="F25" s="95" t="s">
        <v>87</v>
      </c>
      <c r="G25" s="95" t="s">
        <v>87</v>
      </c>
      <c r="H25" s="1"/>
    </row>
    <row r="26" spans="1:9" ht="15" customHeight="1">
      <c r="A26" s="168" t="s">
        <v>140</v>
      </c>
      <c r="B26" s="52"/>
      <c r="C26" s="52"/>
      <c r="D26" s="40"/>
      <c r="E26" s="40"/>
      <c r="F26" s="53"/>
      <c r="G26" s="50"/>
      <c r="H26" s="20"/>
      <c r="I26" s="25"/>
    </row>
    <row r="27" spans="1:8" ht="15" customHeight="1">
      <c r="A27" s="169" t="s">
        <v>141</v>
      </c>
      <c r="B27" s="65"/>
      <c r="C27" s="65"/>
      <c r="D27" s="65"/>
      <c r="E27" s="65"/>
      <c r="F27" s="65"/>
      <c r="G27" s="65"/>
      <c r="H27" s="65"/>
    </row>
    <row r="28" spans="1:9" ht="15" customHeight="1">
      <c r="A28" s="60"/>
      <c r="B28" s="60"/>
      <c r="C28" s="60"/>
      <c r="D28" s="60"/>
      <c r="E28" s="60"/>
      <c r="F28" s="60"/>
      <c r="G28" s="60"/>
      <c r="H28" s="60"/>
      <c r="I28" s="25"/>
    </row>
    <row r="29" spans="1:9" ht="15" customHeight="1">
      <c r="A29" s="59" t="s">
        <v>114</v>
      </c>
      <c r="B29" s="59"/>
      <c r="C29" s="59"/>
      <c r="D29" s="59"/>
      <c r="E29" s="59"/>
      <c r="F29" s="59"/>
      <c r="G29" s="60"/>
      <c r="H29" s="60"/>
      <c r="I29" s="28"/>
    </row>
    <row r="30" spans="1:9" ht="15" customHeight="1">
      <c r="A30" s="59" t="s">
        <v>7</v>
      </c>
      <c r="B30" s="59"/>
      <c r="C30" s="59"/>
      <c r="D30" s="118" t="s">
        <v>123</v>
      </c>
      <c r="E30" s="190" t="s">
        <v>87</v>
      </c>
      <c r="F30" s="59"/>
      <c r="G30" s="60"/>
      <c r="H30" s="60"/>
      <c r="I30" s="28"/>
    </row>
    <row r="31" spans="1:9" ht="15" customHeight="1">
      <c r="A31" s="59"/>
      <c r="B31" s="59"/>
      <c r="C31" s="59"/>
      <c r="D31" s="59"/>
      <c r="E31" s="59"/>
      <c r="F31" s="59"/>
      <c r="G31" s="60"/>
      <c r="H31" s="60"/>
      <c r="I31" s="28"/>
    </row>
    <row r="32" spans="1:9" ht="15" customHeight="1">
      <c r="A32" s="332" t="s">
        <v>13</v>
      </c>
      <c r="B32" s="333"/>
      <c r="C32" s="333"/>
      <c r="D32" s="333"/>
      <c r="E32" s="333"/>
      <c r="F32" s="333"/>
      <c r="G32" s="333"/>
      <c r="H32" s="334"/>
      <c r="I32" s="31"/>
    </row>
    <row r="33" spans="1:9" ht="15" customHeight="1">
      <c r="A33" s="335"/>
      <c r="B33" s="336"/>
      <c r="C33" s="336"/>
      <c r="D33" s="336"/>
      <c r="E33" s="336"/>
      <c r="F33" s="336"/>
      <c r="G33" s="336"/>
      <c r="H33" s="337"/>
      <c r="I33" s="31"/>
    </row>
    <row r="34" spans="1:8" ht="15" customHeight="1">
      <c r="A34" s="285" t="s">
        <v>52</v>
      </c>
      <c r="B34" s="285"/>
      <c r="C34" s="285"/>
      <c r="D34" s="285"/>
      <c r="E34" s="286" t="s">
        <v>87</v>
      </c>
      <c r="F34" s="286"/>
      <c r="G34" s="286"/>
      <c r="H34" s="286"/>
    </row>
    <row r="35" spans="1:8" ht="15" customHeight="1">
      <c r="A35" s="285" t="s">
        <v>53</v>
      </c>
      <c r="B35" s="285"/>
      <c r="C35" s="285"/>
      <c r="D35" s="285"/>
      <c r="E35" s="286" t="s">
        <v>87</v>
      </c>
      <c r="F35" s="286"/>
      <c r="G35" s="286"/>
      <c r="H35" s="286"/>
    </row>
    <row r="36" spans="1:8" ht="15" customHeight="1">
      <c r="A36" s="285" t="s">
        <v>54</v>
      </c>
      <c r="B36" s="285"/>
      <c r="C36" s="285"/>
      <c r="D36" s="285"/>
      <c r="E36" s="286" t="s">
        <v>87</v>
      </c>
      <c r="F36" s="286"/>
      <c r="G36" s="286"/>
      <c r="H36" s="286"/>
    </row>
    <row r="37" spans="1:8" ht="15" customHeight="1">
      <c r="A37" s="285" t="s">
        <v>102</v>
      </c>
      <c r="B37" s="285"/>
      <c r="C37" s="285"/>
      <c r="D37" s="285"/>
      <c r="E37" s="286" t="s">
        <v>87</v>
      </c>
      <c r="F37" s="286"/>
      <c r="G37" s="286"/>
      <c r="H37" s="286"/>
    </row>
    <row r="38" spans="1:8" ht="15" customHeight="1">
      <c r="A38" s="285" t="s">
        <v>103</v>
      </c>
      <c r="B38" s="285"/>
      <c r="C38" s="285"/>
      <c r="D38" s="285"/>
      <c r="E38" s="286" t="s">
        <v>87</v>
      </c>
      <c r="F38" s="286"/>
      <c r="G38" s="286"/>
      <c r="H38" s="286"/>
    </row>
    <row r="39" spans="1:8" ht="15" customHeight="1">
      <c r="A39" s="285" t="s">
        <v>14</v>
      </c>
      <c r="B39" s="285"/>
      <c r="C39" s="285"/>
      <c r="D39" s="285"/>
      <c r="E39" s="286" t="s">
        <v>87</v>
      </c>
      <c r="F39" s="286"/>
      <c r="G39" s="286"/>
      <c r="H39" s="286"/>
    </row>
    <row r="40" spans="1:8" ht="15" customHeight="1">
      <c r="A40" s="285" t="s">
        <v>15</v>
      </c>
      <c r="B40" s="285"/>
      <c r="C40" s="285"/>
      <c r="D40" s="285"/>
      <c r="E40" s="286" t="s">
        <v>87</v>
      </c>
      <c r="F40" s="286"/>
      <c r="G40" s="286"/>
      <c r="H40" s="286"/>
    </row>
    <row r="41" spans="1:8" ht="15" customHeight="1">
      <c r="A41" s="285" t="s">
        <v>16</v>
      </c>
      <c r="B41" s="285"/>
      <c r="C41" s="285"/>
      <c r="D41" s="285"/>
      <c r="E41" s="286" t="s">
        <v>87</v>
      </c>
      <c r="F41" s="286"/>
      <c r="G41" s="286"/>
      <c r="H41" s="286"/>
    </row>
    <row r="42" spans="1:8" ht="15" customHeight="1">
      <c r="A42" s="285" t="s">
        <v>36</v>
      </c>
      <c r="B42" s="285"/>
      <c r="C42" s="285"/>
      <c r="D42" s="285"/>
      <c r="E42" s="286" t="s">
        <v>87</v>
      </c>
      <c r="F42" s="286"/>
      <c r="G42" s="286"/>
      <c r="H42" s="286"/>
    </row>
    <row r="43" spans="1:8" ht="15" customHeight="1">
      <c r="A43" s="285" t="s">
        <v>104</v>
      </c>
      <c r="B43" s="285"/>
      <c r="C43" s="285"/>
      <c r="D43" s="285"/>
      <c r="E43" s="286" t="s">
        <v>87</v>
      </c>
      <c r="F43" s="286"/>
      <c r="G43" s="286"/>
      <c r="H43" s="286"/>
    </row>
    <row r="44" spans="1:8" ht="15" customHeight="1">
      <c r="A44" s="285" t="s">
        <v>105</v>
      </c>
      <c r="B44" s="285"/>
      <c r="C44" s="285"/>
      <c r="D44" s="285"/>
      <c r="E44" s="286" t="s">
        <v>87</v>
      </c>
      <c r="F44" s="286"/>
      <c r="G44" s="286"/>
      <c r="H44" s="286"/>
    </row>
    <row r="45" spans="1:8" ht="15" customHeight="1">
      <c r="A45" s="285" t="s">
        <v>17</v>
      </c>
      <c r="B45" s="285"/>
      <c r="C45" s="285"/>
      <c r="D45" s="285"/>
      <c r="E45" s="286" t="s">
        <v>87</v>
      </c>
      <c r="F45" s="286"/>
      <c r="G45" s="286"/>
      <c r="H45" s="286"/>
    </row>
    <row r="46" spans="1:8" ht="15" customHeight="1">
      <c r="A46" s="285" t="s">
        <v>18</v>
      </c>
      <c r="B46" s="285"/>
      <c r="C46" s="285"/>
      <c r="D46" s="285"/>
      <c r="E46" s="286" t="s">
        <v>87</v>
      </c>
      <c r="F46" s="286"/>
      <c r="G46" s="286"/>
      <c r="H46" s="286"/>
    </row>
    <row r="47" spans="1:8" ht="15" customHeight="1">
      <c r="A47" s="285" t="s">
        <v>106</v>
      </c>
      <c r="B47" s="285"/>
      <c r="C47" s="285"/>
      <c r="D47" s="285"/>
      <c r="E47" s="286" t="s">
        <v>87</v>
      </c>
      <c r="F47" s="286"/>
      <c r="G47" s="286"/>
      <c r="H47" s="286"/>
    </row>
    <row r="48" spans="1:8" ht="15" customHeight="1">
      <c r="A48" s="285" t="s">
        <v>107</v>
      </c>
      <c r="B48" s="285"/>
      <c r="C48" s="285"/>
      <c r="D48" s="285"/>
      <c r="E48" s="285"/>
      <c r="F48" s="286" t="s">
        <v>87</v>
      </c>
      <c r="G48" s="286"/>
      <c r="H48" s="286"/>
    </row>
    <row r="49" spans="1:8" ht="15" customHeight="1">
      <c r="A49" s="285" t="s">
        <v>108</v>
      </c>
      <c r="B49" s="285"/>
      <c r="C49" s="285"/>
      <c r="D49" s="285"/>
      <c r="E49" s="286" t="s">
        <v>87</v>
      </c>
      <c r="F49" s="286"/>
      <c r="G49" s="286"/>
      <c r="H49" s="286"/>
    </row>
    <row r="50" spans="1:9" ht="15" customHeight="1">
      <c r="A50" s="5"/>
      <c r="B50" s="5"/>
      <c r="C50" s="5"/>
      <c r="D50" s="5"/>
      <c r="E50" s="119" t="s">
        <v>98</v>
      </c>
      <c r="F50" s="18"/>
      <c r="G50" s="18"/>
      <c r="H50" s="18"/>
      <c r="I50" s="30"/>
    </row>
    <row r="51" spans="1:9" ht="15" customHeight="1">
      <c r="A51" s="289" t="s">
        <v>20</v>
      </c>
      <c r="B51" s="290"/>
      <c r="C51" s="290"/>
      <c r="D51" s="290"/>
      <c r="E51" s="290"/>
      <c r="F51" s="290"/>
      <c r="G51" s="290"/>
      <c r="H51" s="291"/>
      <c r="I51" s="30"/>
    </row>
    <row r="52" spans="1:9" ht="15" customHeight="1">
      <c r="A52" s="292"/>
      <c r="B52" s="293"/>
      <c r="C52" s="293"/>
      <c r="D52" s="293"/>
      <c r="E52" s="293"/>
      <c r="F52" s="293"/>
      <c r="G52" s="293"/>
      <c r="H52" s="294"/>
      <c r="I52" s="30"/>
    </row>
    <row r="53" spans="1:8" s="23" customFormat="1" ht="15" customHeight="1">
      <c r="A53" s="297" t="s">
        <v>26</v>
      </c>
      <c r="B53" s="297"/>
      <c r="C53" s="297"/>
      <c r="D53" s="297"/>
      <c r="E53" s="297"/>
      <c r="F53" s="297"/>
      <c r="G53" s="297"/>
      <c r="H53" s="297"/>
    </row>
    <row r="54" spans="1:9" ht="15" customHeight="1">
      <c r="A54" s="298"/>
      <c r="B54" s="298"/>
      <c r="C54" s="298"/>
      <c r="D54" s="298"/>
      <c r="E54" s="298"/>
      <c r="F54" s="298"/>
      <c r="G54" s="298"/>
      <c r="H54" s="298"/>
      <c r="I54" s="28"/>
    </row>
    <row r="55" spans="1:8" ht="15" customHeight="1">
      <c r="A55" s="298"/>
      <c r="B55" s="298"/>
      <c r="C55" s="298"/>
      <c r="D55" s="298"/>
      <c r="E55" s="298"/>
      <c r="F55" s="298"/>
      <c r="G55" s="298"/>
      <c r="H55" s="298"/>
    </row>
    <row r="56" spans="1:8" ht="15" customHeight="1">
      <c r="A56" s="298"/>
      <c r="B56" s="298"/>
      <c r="C56" s="298"/>
      <c r="D56" s="298"/>
      <c r="E56" s="298"/>
      <c r="F56" s="298"/>
      <c r="G56" s="298"/>
      <c r="H56" s="298"/>
    </row>
    <row r="57" spans="1:8" ht="15" customHeight="1">
      <c r="A57" s="298"/>
      <c r="B57" s="298"/>
      <c r="C57" s="298"/>
      <c r="D57" s="298"/>
      <c r="E57" s="298"/>
      <c r="F57" s="298"/>
      <c r="G57" s="298"/>
      <c r="H57" s="298"/>
    </row>
    <row r="58" spans="1:8" ht="15" customHeight="1">
      <c r="A58" s="298"/>
      <c r="B58" s="298"/>
      <c r="C58" s="298"/>
      <c r="D58" s="298"/>
      <c r="E58" s="298"/>
      <c r="F58" s="298"/>
      <c r="G58" s="298"/>
      <c r="H58" s="298"/>
    </row>
    <row r="59" spans="1:8" ht="15" customHeight="1">
      <c r="A59" s="298"/>
      <c r="B59" s="298"/>
      <c r="C59" s="298"/>
      <c r="D59" s="298"/>
      <c r="E59" s="298"/>
      <c r="F59" s="298"/>
      <c r="G59" s="298"/>
      <c r="H59" s="298"/>
    </row>
    <row r="60" spans="1:8" ht="15" customHeight="1">
      <c r="A60" s="298"/>
      <c r="B60" s="298"/>
      <c r="C60" s="298"/>
      <c r="D60" s="298"/>
      <c r="E60" s="298"/>
      <c r="F60" s="298"/>
      <c r="G60" s="298"/>
      <c r="H60" s="298"/>
    </row>
    <row r="61" spans="1:8" ht="15" customHeight="1">
      <c r="A61" s="298"/>
      <c r="B61" s="298"/>
      <c r="C61" s="298"/>
      <c r="D61" s="298"/>
      <c r="E61" s="298"/>
      <c r="F61" s="298"/>
      <c r="G61" s="298"/>
      <c r="H61" s="298"/>
    </row>
    <row r="62" spans="1:8" ht="15" customHeight="1">
      <c r="A62" s="298"/>
      <c r="B62" s="298"/>
      <c r="C62" s="298"/>
      <c r="D62" s="298"/>
      <c r="E62" s="298"/>
      <c r="F62" s="298"/>
      <c r="G62" s="298"/>
      <c r="H62" s="298"/>
    </row>
    <row r="63" spans="1:8" ht="15" customHeight="1">
      <c r="A63" s="298"/>
      <c r="B63" s="298"/>
      <c r="C63" s="298"/>
      <c r="D63" s="298"/>
      <c r="E63" s="298"/>
      <c r="F63" s="298"/>
      <c r="G63" s="298"/>
      <c r="H63" s="298"/>
    </row>
    <row r="64" spans="1:8" s="33" customFormat="1" ht="15" customHeight="1">
      <c r="A64" s="62"/>
      <c r="B64" s="62"/>
      <c r="C64" s="62"/>
      <c r="D64" s="62"/>
      <c r="E64" s="62"/>
      <c r="F64" s="62"/>
      <c r="G64" s="62"/>
      <c r="H64" s="62"/>
    </row>
    <row r="65" spans="1:8" s="33" customFormat="1" ht="15" customHeight="1">
      <c r="A65" s="62"/>
      <c r="B65" s="62"/>
      <c r="C65" s="62"/>
      <c r="D65" s="62"/>
      <c r="E65" s="62"/>
      <c r="F65" s="62"/>
      <c r="G65" s="62"/>
      <c r="H65" s="62"/>
    </row>
    <row r="66" spans="1:8" s="33" customFormat="1" ht="15" customHeight="1">
      <c r="A66" s="62"/>
      <c r="B66" s="62"/>
      <c r="C66" s="62"/>
      <c r="D66" s="62"/>
      <c r="E66" s="62"/>
      <c r="F66" s="62"/>
      <c r="G66" s="62"/>
      <c r="H66" s="62"/>
    </row>
    <row r="67" spans="1:8" s="33" customFormat="1" ht="15" customHeight="1">
      <c r="A67" s="62"/>
      <c r="B67" s="62"/>
      <c r="C67" s="62"/>
      <c r="D67" s="62"/>
      <c r="E67" s="62"/>
      <c r="F67" s="62"/>
      <c r="G67" s="62"/>
      <c r="H67" s="62"/>
    </row>
    <row r="68" spans="1:8" ht="15" customHeight="1">
      <c r="A68" s="60"/>
      <c r="B68" s="60"/>
      <c r="C68" s="60"/>
      <c r="D68" s="60"/>
      <c r="E68" s="60"/>
      <c r="F68" s="60"/>
      <c r="G68" s="60"/>
      <c r="H68" s="60"/>
    </row>
    <row r="69" spans="1:8" ht="15" customHeight="1">
      <c r="A69" s="120"/>
      <c r="B69" s="120"/>
      <c r="C69" s="120"/>
      <c r="D69" s="120"/>
      <c r="E69" s="120"/>
      <c r="F69" s="120"/>
      <c r="G69" s="120"/>
      <c r="H69" s="120"/>
    </row>
    <row r="70" spans="1:8" ht="15" customHeight="1">
      <c r="A70" s="121"/>
      <c r="B70" s="121"/>
      <c r="C70" s="121"/>
      <c r="D70" s="121"/>
      <c r="E70" s="121"/>
      <c r="F70" s="121"/>
      <c r="G70" s="121"/>
      <c r="H70" s="121"/>
    </row>
    <row r="71" spans="1:8" ht="15" customHeight="1">
      <c r="A71" s="121"/>
      <c r="B71" s="121"/>
      <c r="C71" s="121"/>
      <c r="D71" s="121"/>
      <c r="E71" s="121"/>
      <c r="F71" s="121"/>
      <c r="G71" s="121"/>
      <c r="H71" s="121"/>
    </row>
    <row r="72" spans="1:8" ht="15" customHeight="1">
      <c r="A72" s="121"/>
      <c r="B72" s="121"/>
      <c r="C72" s="121"/>
      <c r="D72" s="121"/>
      <c r="E72" s="121"/>
      <c r="F72" s="121"/>
      <c r="G72" s="121"/>
      <c r="H72" s="121"/>
    </row>
    <row r="73" spans="1:8" ht="15" customHeight="1">
      <c r="A73" s="121"/>
      <c r="B73" s="121"/>
      <c r="C73" s="121"/>
      <c r="D73" s="121"/>
      <c r="E73" s="121"/>
      <c r="F73" s="121"/>
      <c r="G73" s="121"/>
      <c r="H73" s="121"/>
    </row>
    <row r="74" spans="1:8" ht="15" customHeight="1">
      <c r="A74" s="121"/>
      <c r="B74" s="121"/>
      <c r="C74" s="121"/>
      <c r="D74" s="121"/>
      <c r="E74" s="121"/>
      <c r="F74" s="121"/>
      <c r="G74" s="121"/>
      <c r="H74" s="121"/>
    </row>
    <row r="75" spans="1:9" s="23" customFormat="1" ht="15" customHeight="1">
      <c r="A75" s="121"/>
      <c r="B75" s="121"/>
      <c r="C75" s="121"/>
      <c r="D75" s="121"/>
      <c r="E75" s="121"/>
      <c r="F75" s="121"/>
      <c r="G75" s="121"/>
      <c r="H75" s="121"/>
      <c r="I75" s="29"/>
    </row>
    <row r="76" spans="1:9" ht="15" customHeight="1">
      <c r="A76" s="121"/>
      <c r="B76" s="121"/>
      <c r="C76" s="121"/>
      <c r="D76" s="121"/>
      <c r="E76" s="121"/>
      <c r="F76" s="121"/>
      <c r="G76" s="121"/>
      <c r="H76" s="121"/>
      <c r="I76" s="25"/>
    </row>
    <row r="77" spans="1:9" ht="15" customHeight="1">
      <c r="A77" s="121"/>
      <c r="B77" s="121"/>
      <c r="C77" s="121"/>
      <c r="D77" s="121"/>
      <c r="E77" s="121"/>
      <c r="F77" s="121"/>
      <c r="G77" s="121"/>
      <c r="H77" s="121"/>
      <c r="I77" s="25"/>
    </row>
    <row r="78" spans="1:9" ht="15" customHeight="1">
      <c r="A78" s="121"/>
      <c r="B78" s="121"/>
      <c r="C78" s="121"/>
      <c r="D78" s="121"/>
      <c r="E78" s="121"/>
      <c r="F78" s="121"/>
      <c r="G78" s="121"/>
      <c r="H78" s="121"/>
      <c r="I78" s="25"/>
    </row>
    <row r="79" spans="1:8" ht="15" customHeight="1">
      <c r="A79" s="297" t="s">
        <v>27</v>
      </c>
      <c r="B79" s="297"/>
      <c r="C79" s="297"/>
      <c r="D79" s="297"/>
      <c r="E79" s="297"/>
      <c r="F79" s="297"/>
      <c r="G79" s="297"/>
      <c r="H79" s="297"/>
    </row>
    <row r="80" spans="1:8" ht="15" customHeight="1">
      <c r="A80" s="81"/>
      <c r="B80" s="81"/>
      <c r="C80" s="81"/>
      <c r="D80" s="81"/>
      <c r="E80" s="81"/>
      <c r="F80" s="81"/>
      <c r="G80" s="81"/>
      <c r="H80" s="81"/>
    </row>
    <row r="81" spans="1:9" ht="15" customHeight="1">
      <c r="A81" s="81"/>
      <c r="B81" s="81"/>
      <c r="C81" s="81"/>
      <c r="D81" s="60"/>
      <c r="E81" s="60"/>
      <c r="F81" s="81"/>
      <c r="G81" s="81"/>
      <c r="H81" s="81"/>
      <c r="I81" s="25"/>
    </row>
    <row r="82" spans="1:9" s="23" customFormat="1" ht="15" customHeight="1">
      <c r="A82" s="59"/>
      <c r="B82" s="59"/>
      <c r="C82" s="59"/>
      <c r="D82" s="59"/>
      <c r="E82" s="59"/>
      <c r="F82" s="59"/>
      <c r="G82" s="59"/>
      <c r="H82" s="59"/>
      <c r="I82" s="29"/>
    </row>
    <row r="83" spans="1:9" ht="15" customHeight="1">
      <c r="A83" s="59"/>
      <c r="B83" s="59"/>
      <c r="C83" s="59"/>
      <c r="D83" s="59"/>
      <c r="E83" s="59"/>
      <c r="F83" s="59"/>
      <c r="G83" s="59"/>
      <c r="H83" s="59"/>
      <c r="I83" s="25"/>
    </row>
    <row r="84" spans="1:9" ht="15" customHeight="1">
      <c r="A84" s="59"/>
      <c r="B84" s="59"/>
      <c r="C84" s="59"/>
      <c r="D84" s="59"/>
      <c r="E84" s="59"/>
      <c r="F84" s="59"/>
      <c r="G84" s="59"/>
      <c r="H84" s="59"/>
      <c r="I84" s="25"/>
    </row>
    <row r="85" spans="1:9" ht="15" customHeight="1">
      <c r="A85" s="59"/>
      <c r="B85" s="59"/>
      <c r="C85" s="59"/>
      <c r="D85" s="59"/>
      <c r="E85" s="59"/>
      <c r="F85" s="59"/>
      <c r="G85" s="59"/>
      <c r="H85" s="59"/>
      <c r="I85" s="25"/>
    </row>
    <row r="86" spans="1:9" ht="15" customHeight="1">
      <c r="A86" s="59"/>
      <c r="B86" s="59"/>
      <c r="C86" s="59"/>
      <c r="D86" s="59"/>
      <c r="E86" s="59"/>
      <c r="F86" s="59"/>
      <c r="G86" s="59"/>
      <c r="H86" s="59"/>
      <c r="I86" s="25"/>
    </row>
    <row r="87" spans="1:8" ht="12.75">
      <c r="A87" s="59"/>
      <c r="B87" s="59"/>
      <c r="C87" s="59"/>
      <c r="D87" s="60"/>
      <c r="E87" s="60"/>
      <c r="F87" s="59"/>
      <c r="G87" s="59"/>
      <c r="H87" s="59"/>
    </row>
    <row r="88" spans="1:8" ht="12.75">
      <c r="A88" s="59"/>
      <c r="B88" s="59"/>
      <c r="C88" s="59"/>
      <c r="D88" s="59"/>
      <c r="E88" s="59"/>
      <c r="F88" s="59"/>
      <c r="G88" s="59"/>
      <c r="H88" s="59"/>
    </row>
    <row r="89" spans="1:8" ht="12.75">
      <c r="A89" s="59"/>
      <c r="B89" s="59"/>
      <c r="C89" s="59"/>
      <c r="D89" s="59"/>
      <c r="E89" s="59"/>
      <c r="F89" s="59"/>
      <c r="G89" s="59"/>
      <c r="H89" s="59"/>
    </row>
    <row r="90" spans="1:8" ht="12.75">
      <c r="A90" s="59"/>
      <c r="B90" s="59"/>
      <c r="C90" s="59"/>
      <c r="D90" s="59"/>
      <c r="E90" s="59"/>
      <c r="F90" s="59"/>
      <c r="G90" s="59"/>
      <c r="H90" s="59"/>
    </row>
    <row r="91" spans="1:8" ht="12.75">
      <c r="A91" s="59"/>
      <c r="B91" s="59"/>
      <c r="C91" s="59"/>
      <c r="D91" s="59"/>
      <c r="E91" s="59"/>
      <c r="F91" s="59"/>
      <c r="G91" s="59"/>
      <c r="H91" s="59"/>
    </row>
    <row r="92" spans="1:8" ht="12.75">
      <c r="A92" s="59"/>
      <c r="B92" s="59"/>
      <c r="C92" s="59"/>
      <c r="D92" s="59"/>
      <c r="E92" s="59"/>
      <c r="F92" s="59"/>
      <c r="G92" s="59"/>
      <c r="H92" s="59"/>
    </row>
    <row r="93" spans="1:8" ht="12.75">
      <c r="A93" s="59"/>
      <c r="B93" s="59"/>
      <c r="C93" s="59"/>
      <c r="D93" s="59"/>
      <c r="E93" s="59"/>
      <c r="F93" s="59"/>
      <c r="G93" s="59"/>
      <c r="H93" s="59"/>
    </row>
    <row r="94" spans="1:8" ht="12.75">
      <c r="A94" s="59"/>
      <c r="B94" s="59"/>
      <c r="C94" s="59"/>
      <c r="D94" s="59"/>
      <c r="E94" s="59"/>
      <c r="F94" s="59"/>
      <c r="G94" s="59"/>
      <c r="H94" s="59"/>
    </row>
    <row r="95" spans="1:8" ht="12.75">
      <c r="A95" s="59"/>
      <c r="B95" s="59"/>
      <c r="C95" s="59"/>
      <c r="D95" s="59"/>
      <c r="E95" s="59"/>
      <c r="F95" s="59"/>
      <c r="G95" s="59"/>
      <c r="H95" s="59"/>
    </row>
    <row r="96" spans="1:8" ht="12.75">
      <c r="A96" s="59"/>
      <c r="B96" s="59"/>
      <c r="C96" s="59"/>
      <c r="D96" s="59"/>
      <c r="E96" s="59"/>
      <c r="F96" s="59"/>
      <c r="G96" s="59"/>
      <c r="H96" s="59"/>
    </row>
    <row r="97" spans="1:8" ht="12.75">
      <c r="A97" s="59"/>
      <c r="B97" s="59"/>
      <c r="C97" s="59"/>
      <c r="D97" s="59"/>
      <c r="E97" s="59"/>
      <c r="F97" s="59"/>
      <c r="G97" s="59"/>
      <c r="H97" s="59"/>
    </row>
    <row r="98" spans="1:8" ht="12.75">
      <c r="A98" s="59"/>
      <c r="B98" s="59"/>
      <c r="C98" s="59"/>
      <c r="D98" s="59"/>
      <c r="E98" s="59"/>
      <c r="F98" s="59"/>
      <c r="G98" s="59"/>
      <c r="H98" s="59"/>
    </row>
    <row r="99" spans="1:8" ht="12.75">
      <c r="A99" s="59"/>
      <c r="B99" s="59"/>
      <c r="C99" s="59"/>
      <c r="D99" s="59"/>
      <c r="E99" s="59"/>
      <c r="F99" s="59"/>
      <c r="G99" s="59"/>
      <c r="H99" s="59"/>
    </row>
    <row r="100" spans="1:8" ht="12.75">
      <c r="A100" s="59"/>
      <c r="B100" s="59"/>
      <c r="C100" s="59"/>
      <c r="D100" s="59"/>
      <c r="E100" s="59"/>
      <c r="F100" s="59"/>
      <c r="G100" s="59"/>
      <c r="H100" s="59"/>
    </row>
    <row r="101" spans="1:8" ht="12.75">
      <c r="A101" s="59"/>
      <c r="B101" s="59"/>
      <c r="C101" s="59"/>
      <c r="D101" s="59"/>
      <c r="E101" s="59"/>
      <c r="F101" s="59"/>
      <c r="G101" s="59"/>
      <c r="H101" s="59"/>
    </row>
    <row r="102" spans="1:8" ht="12.75">
      <c r="A102" s="59"/>
      <c r="B102" s="59"/>
      <c r="C102" s="59"/>
      <c r="D102" s="295" t="s">
        <v>99</v>
      </c>
      <c r="E102" s="295"/>
      <c r="F102" s="59"/>
      <c r="G102" s="59"/>
      <c r="H102" s="59"/>
    </row>
  </sheetData>
  <sheetProtection password="CF55" sheet="1" objects="1" scenarios="1"/>
  <mergeCells count="57">
    <mergeCell ref="A54:H63"/>
    <mergeCell ref="A49:D49"/>
    <mergeCell ref="E49:H49"/>
    <mergeCell ref="A51:H52"/>
    <mergeCell ref="A53:H53"/>
    <mergeCell ref="A47:D47"/>
    <mergeCell ref="E47:H47"/>
    <mergeCell ref="A48:E48"/>
    <mergeCell ref="F48:H48"/>
    <mergeCell ref="A44:D44"/>
    <mergeCell ref="E44:H44"/>
    <mergeCell ref="A45:D45"/>
    <mergeCell ref="E45:H45"/>
    <mergeCell ref="A42:D42"/>
    <mergeCell ref="E42:H42"/>
    <mergeCell ref="A43:D43"/>
    <mergeCell ref="E43:H43"/>
    <mergeCell ref="A40:D40"/>
    <mergeCell ref="E40:H40"/>
    <mergeCell ref="A41:D41"/>
    <mergeCell ref="E41:H41"/>
    <mergeCell ref="A1:H3"/>
    <mergeCell ref="A32:H33"/>
    <mergeCell ref="G5:H6"/>
    <mergeCell ref="A7:B8"/>
    <mergeCell ref="C7:D8"/>
    <mergeCell ref="E12:E13"/>
    <mergeCell ref="E35:H35"/>
    <mergeCell ref="A5:B6"/>
    <mergeCell ref="C5:D6"/>
    <mergeCell ref="E5:F6"/>
    <mergeCell ref="E7:F8"/>
    <mergeCell ref="G7:H8"/>
    <mergeCell ref="B11:D11"/>
    <mergeCell ref="E11:G11"/>
    <mergeCell ref="G12:G13"/>
    <mergeCell ref="A10:G10"/>
    <mergeCell ref="A39:D39"/>
    <mergeCell ref="E39:H39"/>
    <mergeCell ref="A12:A13"/>
    <mergeCell ref="A34:D34"/>
    <mergeCell ref="E34:H34"/>
    <mergeCell ref="A35:D35"/>
    <mergeCell ref="F12:F13"/>
    <mergeCell ref="C12:C13"/>
    <mergeCell ref="D12:D13"/>
    <mergeCell ref="B12:B13"/>
    <mergeCell ref="A79:H79"/>
    <mergeCell ref="D102:E102"/>
    <mergeCell ref="A36:D36"/>
    <mergeCell ref="E36:H36"/>
    <mergeCell ref="A46:D46"/>
    <mergeCell ref="E46:H46"/>
    <mergeCell ref="A37:D37"/>
    <mergeCell ref="E37:H37"/>
    <mergeCell ref="A38:D38"/>
    <mergeCell ref="E38:H38"/>
  </mergeCells>
  <printOptions/>
  <pageMargins left="0.7480314960629921" right="0.7480314960629921" top="0.9448818897637796" bottom="0.5905511811023623" header="0.5118110236220472" footer="0.5905511811023623"/>
  <pageSetup horizontalDpi="600" verticalDpi="600" orientation="portrait" paperSize="9" r:id="rId4"/>
  <headerFooter alignWithMargins="0">
    <oddHeader>&amp;L&amp;"Times New Roman,Normal"Ozone comparison form      BIPM.QM-K1-R2        Version 2.0      &amp;R&amp;"Times New Roman,Normal"Modified 11/01/2007</oddHeader>
    <oddFooter>&amp;L&amp;F&amp;R&amp;D</oddFooter>
  </headerFooter>
  <rowBreaks count="1" manualBreakCount="1">
    <brk id="50" max="7" man="1"/>
  </rowBreaks>
  <drawing r:id="rId3"/>
  <legacyDrawing r:id="rId2"/>
  <oleObjects>
    <oleObject progId="Equation.DSMT4" shapeId="2281429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107"/>
  <sheetViews>
    <sheetView showGridLines="0" defaultGridColor="0" zoomScaleSheetLayoutView="100" colorId="31" workbookViewId="0" topLeftCell="A1">
      <selection activeCell="B28" sqref="B28"/>
    </sheetView>
  </sheetViews>
  <sheetFormatPr defaultColWidth="9.140625" defaultRowHeight="12.75"/>
  <cols>
    <col min="1" max="8" width="8.7109375" style="23" customWidth="1"/>
    <col min="9" max="10" width="8.7109375" style="24" customWidth="1"/>
    <col min="11" max="16384" width="9.140625" style="24" customWidth="1"/>
  </cols>
  <sheetData>
    <row r="1" spans="1:10" ht="15" customHeight="1" thickTop="1">
      <c r="A1" s="341" t="s">
        <v>19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ht="15" customHeight="1" thickBot="1">
      <c r="A2" s="342"/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5" customHeight="1" thickTop="1">
      <c r="A3" s="59"/>
      <c r="B3" s="59"/>
      <c r="C3" s="59"/>
      <c r="D3" s="59"/>
      <c r="E3" s="59"/>
      <c r="F3" s="59"/>
      <c r="G3" s="59"/>
      <c r="H3" s="59"/>
      <c r="I3" s="79"/>
      <c r="J3" s="79"/>
    </row>
    <row r="4" spans="1:10" ht="15" customHeight="1">
      <c r="A4" s="338" t="s">
        <v>83</v>
      </c>
      <c r="B4" s="339"/>
      <c r="C4" s="339"/>
      <c r="D4" s="339"/>
      <c r="E4" s="339"/>
      <c r="F4" s="339"/>
      <c r="G4" s="339"/>
      <c r="H4" s="339"/>
      <c r="I4" s="339"/>
      <c r="J4" s="340"/>
    </row>
    <row r="5" spans="1:10" ht="15" customHeight="1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ht="15" customHeight="1">
      <c r="A6" s="81"/>
      <c r="B6" s="81"/>
      <c r="C6" s="81"/>
      <c r="D6" s="81"/>
      <c r="E6" s="81"/>
      <c r="F6" s="81"/>
      <c r="G6" s="81"/>
      <c r="H6" s="81"/>
      <c r="I6" s="82"/>
      <c r="J6" s="82"/>
    </row>
    <row r="7" spans="1:10" ht="15" customHeight="1">
      <c r="A7" s="83"/>
      <c r="B7" s="83"/>
      <c r="C7" s="83"/>
      <c r="D7" s="83"/>
      <c r="E7" s="83"/>
      <c r="F7" s="83"/>
      <c r="G7" s="83"/>
      <c r="H7" s="83"/>
      <c r="I7" s="83"/>
      <c r="J7" s="83"/>
    </row>
    <row r="8" spans="1:10" ht="15" customHeight="1">
      <c r="A8" s="84"/>
      <c r="B8" s="84"/>
      <c r="C8" s="84"/>
      <c r="D8" s="84"/>
      <c r="E8" s="84"/>
      <c r="F8" s="84"/>
      <c r="G8" s="84"/>
      <c r="H8" s="84"/>
      <c r="I8" s="84"/>
      <c r="J8" s="82"/>
    </row>
    <row r="9" spans="1:10" ht="15" customHeight="1">
      <c r="A9" s="85"/>
      <c r="B9" s="85"/>
      <c r="C9" s="85"/>
      <c r="D9" s="85"/>
      <c r="E9" s="85"/>
      <c r="F9" s="85"/>
      <c r="G9" s="85"/>
      <c r="H9" s="85"/>
      <c r="I9" s="86"/>
      <c r="J9" s="86"/>
    </row>
    <row r="10" spans="1:10" ht="15" customHeight="1">
      <c r="A10" s="338" t="s">
        <v>27</v>
      </c>
      <c r="B10" s="339"/>
      <c r="C10" s="339"/>
      <c r="D10" s="339"/>
      <c r="E10" s="339"/>
      <c r="F10" s="339"/>
      <c r="G10" s="339"/>
      <c r="H10" s="339"/>
      <c r="I10" s="339"/>
      <c r="J10" s="340"/>
    </row>
    <row r="11" spans="1:10" ht="15" customHeight="1">
      <c r="A11" s="59"/>
      <c r="B11" s="59"/>
      <c r="C11" s="59"/>
      <c r="D11" s="59"/>
      <c r="E11" s="59"/>
      <c r="F11" s="59"/>
      <c r="G11" s="59"/>
      <c r="H11" s="59"/>
      <c r="I11" s="60"/>
      <c r="J11" s="60"/>
    </row>
    <row r="12" spans="1:10" ht="15" customHeight="1">
      <c r="A12" s="59"/>
      <c r="B12" s="59"/>
      <c r="C12" s="59"/>
      <c r="D12" s="59"/>
      <c r="E12" s="59"/>
      <c r="F12" s="59"/>
      <c r="G12" s="59"/>
      <c r="H12" s="59"/>
      <c r="I12" s="60"/>
      <c r="J12" s="60"/>
    </row>
    <row r="13" spans="1:10" ht="15" customHeight="1">
      <c r="A13" s="59"/>
      <c r="B13" s="59"/>
      <c r="C13" s="59"/>
      <c r="D13" s="59"/>
      <c r="E13" s="59"/>
      <c r="F13" s="59"/>
      <c r="G13" s="59"/>
      <c r="H13" s="59"/>
      <c r="I13" s="60"/>
      <c r="J13" s="60"/>
    </row>
    <row r="14" spans="1:10" ht="15" customHeight="1">
      <c r="A14" s="59"/>
      <c r="B14" s="59"/>
      <c r="C14" s="59"/>
      <c r="D14" s="59"/>
      <c r="E14" s="59"/>
      <c r="F14" s="59"/>
      <c r="G14" s="59"/>
      <c r="H14" s="59"/>
      <c r="I14" s="60"/>
      <c r="J14" s="60"/>
    </row>
    <row r="15" spans="1:10" ht="15" customHeight="1">
      <c r="A15" s="59"/>
      <c r="B15" s="59"/>
      <c r="C15" s="59"/>
      <c r="D15" s="59"/>
      <c r="E15" s="59"/>
      <c r="F15" s="59"/>
      <c r="G15" s="59"/>
      <c r="H15" s="59"/>
      <c r="I15" s="60"/>
      <c r="J15" s="60"/>
    </row>
    <row r="16" spans="1:10" ht="15" customHeight="1">
      <c r="A16" s="59"/>
      <c r="B16" s="59"/>
      <c r="C16" s="59"/>
      <c r="D16" s="59"/>
      <c r="E16" s="59"/>
      <c r="F16" s="59"/>
      <c r="G16" s="59"/>
      <c r="H16" s="59"/>
      <c r="I16" s="60"/>
      <c r="J16" s="60"/>
    </row>
    <row r="17" spans="1:10" ht="15" customHeight="1">
      <c r="A17" s="59"/>
      <c r="B17" s="59"/>
      <c r="C17" s="59"/>
      <c r="D17" s="59"/>
      <c r="E17" s="59"/>
      <c r="F17" s="59"/>
      <c r="G17" s="59"/>
      <c r="H17" s="59"/>
      <c r="I17" s="60"/>
      <c r="J17" s="60"/>
    </row>
    <row r="18" spans="1:10" ht="15" customHeight="1">
      <c r="A18" s="59"/>
      <c r="B18" s="59"/>
      <c r="C18" s="59"/>
      <c r="D18" s="59"/>
      <c r="E18" s="59"/>
      <c r="F18" s="59"/>
      <c r="G18" s="59"/>
      <c r="H18" s="59"/>
      <c r="I18" s="60"/>
      <c r="J18" s="60"/>
    </row>
    <row r="19" spans="1:10" ht="15" customHeight="1">
      <c r="A19" s="59"/>
      <c r="B19" s="59"/>
      <c r="C19" s="59"/>
      <c r="D19" s="59"/>
      <c r="E19" s="59"/>
      <c r="F19" s="59"/>
      <c r="G19" s="59"/>
      <c r="H19" s="59"/>
      <c r="I19" s="60"/>
      <c r="J19" s="60"/>
    </row>
    <row r="20" spans="1:10" ht="15" customHeight="1">
      <c r="A20" s="59"/>
      <c r="B20" s="59"/>
      <c r="C20" s="59"/>
      <c r="D20" s="59"/>
      <c r="E20" s="59"/>
      <c r="F20" s="59"/>
      <c r="G20" s="59"/>
      <c r="H20" s="59"/>
      <c r="I20" s="60"/>
      <c r="J20" s="60"/>
    </row>
    <row r="21" spans="1:10" ht="15" customHeight="1">
      <c r="A21" s="59"/>
      <c r="B21" s="59"/>
      <c r="C21" s="59"/>
      <c r="D21" s="59"/>
      <c r="E21" s="59"/>
      <c r="F21" s="59"/>
      <c r="G21" s="59"/>
      <c r="H21" s="59"/>
      <c r="I21" s="60"/>
      <c r="J21" s="60"/>
    </row>
    <row r="22" spans="1:10" ht="15" customHeight="1">
      <c r="A22" s="59"/>
      <c r="B22" s="59"/>
      <c r="C22" s="59"/>
      <c r="D22" s="59"/>
      <c r="E22" s="59"/>
      <c r="F22" s="59"/>
      <c r="G22" s="59"/>
      <c r="H22" s="59"/>
      <c r="I22" s="60"/>
      <c r="J22" s="60"/>
    </row>
    <row r="23" spans="1:10" ht="15" customHeight="1">
      <c r="A23" s="59"/>
      <c r="B23" s="59"/>
      <c r="C23" s="59"/>
      <c r="D23" s="59"/>
      <c r="E23" s="59"/>
      <c r="F23" s="59"/>
      <c r="G23" s="59"/>
      <c r="H23" s="59"/>
      <c r="I23" s="60"/>
      <c r="J23" s="60"/>
    </row>
    <row r="24" spans="1:10" ht="15" customHeight="1">
      <c r="A24" s="59"/>
      <c r="B24" s="59"/>
      <c r="C24" s="59"/>
      <c r="D24" s="59"/>
      <c r="E24" s="59"/>
      <c r="F24" s="59"/>
      <c r="G24" s="59"/>
      <c r="H24" s="59"/>
      <c r="I24" s="60"/>
      <c r="J24" s="60"/>
    </row>
    <row r="25" spans="1:10" ht="15" customHeight="1">
      <c r="A25" s="59"/>
      <c r="B25" s="59"/>
      <c r="C25" s="59"/>
      <c r="D25" s="59"/>
      <c r="E25" s="59"/>
      <c r="F25" s="59"/>
      <c r="G25" s="59"/>
      <c r="H25" s="59"/>
      <c r="I25" s="60"/>
      <c r="J25" s="60"/>
    </row>
    <row r="26" spans="1:10" ht="15" customHeight="1">
      <c r="A26" s="59"/>
      <c r="B26" s="59"/>
      <c r="C26" s="59"/>
      <c r="D26" s="59"/>
      <c r="E26" s="59"/>
      <c r="F26" s="59"/>
      <c r="G26" s="59"/>
      <c r="H26" s="59"/>
      <c r="I26" s="60"/>
      <c r="J26" s="60"/>
    </row>
    <row r="27" spans="1:10" ht="15" customHeight="1">
      <c r="A27" s="59"/>
      <c r="B27" s="59"/>
      <c r="C27" s="59"/>
      <c r="D27" s="59"/>
      <c r="E27" s="59"/>
      <c r="F27" s="59"/>
      <c r="G27" s="59"/>
      <c r="H27" s="59"/>
      <c r="I27" s="60"/>
      <c r="J27" s="60"/>
    </row>
    <row r="28" spans="1:10" ht="15" customHeight="1">
      <c r="A28" s="59"/>
      <c r="B28" s="59"/>
      <c r="C28" s="59"/>
      <c r="D28" s="59"/>
      <c r="E28" s="59"/>
      <c r="F28" s="59"/>
      <c r="G28" s="59"/>
      <c r="H28" s="59"/>
      <c r="I28" s="60"/>
      <c r="J28" s="60"/>
    </row>
    <row r="29" spans="1:10" ht="15" customHeight="1">
      <c r="A29" s="59"/>
      <c r="B29" s="59"/>
      <c r="C29" s="59"/>
      <c r="D29" s="59"/>
      <c r="E29" s="59"/>
      <c r="F29" s="59"/>
      <c r="G29" s="59"/>
      <c r="H29" s="59"/>
      <c r="I29" s="60"/>
      <c r="J29" s="60"/>
    </row>
    <row r="30" spans="1:10" ht="15" customHeight="1">
      <c r="A30" s="59"/>
      <c r="B30" s="59"/>
      <c r="C30" s="59"/>
      <c r="D30" s="59"/>
      <c r="E30" s="59"/>
      <c r="F30" s="59"/>
      <c r="G30" s="59"/>
      <c r="H30" s="59"/>
      <c r="I30" s="60"/>
      <c r="J30" s="60"/>
    </row>
    <row r="31" spans="1:10" ht="15" customHeight="1">
      <c r="A31" s="59"/>
      <c r="B31" s="59"/>
      <c r="C31" s="59"/>
      <c r="D31" s="59"/>
      <c r="E31" s="59"/>
      <c r="F31" s="59"/>
      <c r="G31" s="59"/>
      <c r="H31" s="59"/>
      <c r="I31" s="60"/>
      <c r="J31" s="60"/>
    </row>
    <row r="32" spans="1:10" ht="15" customHeight="1">
      <c r="A32" s="59"/>
      <c r="B32" s="59"/>
      <c r="C32" s="59"/>
      <c r="D32" s="59"/>
      <c r="E32" s="59"/>
      <c r="F32" s="59"/>
      <c r="G32" s="59"/>
      <c r="H32" s="59"/>
      <c r="I32" s="60"/>
      <c r="J32" s="60"/>
    </row>
    <row r="33" spans="1:10" ht="15" customHeight="1">
      <c r="A33" s="59"/>
      <c r="B33" s="59"/>
      <c r="C33" s="59"/>
      <c r="D33" s="59"/>
      <c r="E33" s="59"/>
      <c r="F33" s="59"/>
      <c r="G33" s="59"/>
      <c r="H33" s="59"/>
      <c r="I33" s="60"/>
      <c r="J33" s="60"/>
    </row>
    <row r="34" spans="1:10" ht="15" customHeight="1">
      <c r="A34" s="59"/>
      <c r="B34" s="59"/>
      <c r="C34" s="59"/>
      <c r="D34" s="59"/>
      <c r="E34" s="59"/>
      <c r="F34" s="59"/>
      <c r="G34" s="59"/>
      <c r="H34" s="59"/>
      <c r="I34" s="60"/>
      <c r="J34" s="60"/>
    </row>
    <row r="35" spans="1:10" ht="15" customHeight="1">
      <c r="A35" s="59"/>
      <c r="B35" s="59"/>
      <c r="C35" s="59"/>
      <c r="D35" s="59"/>
      <c r="E35" s="59"/>
      <c r="F35" s="59"/>
      <c r="G35" s="59"/>
      <c r="H35" s="59"/>
      <c r="I35" s="60"/>
      <c r="J35" s="60"/>
    </row>
    <row r="36" spans="1:10" ht="15" customHeight="1">
      <c r="A36" s="59"/>
      <c r="B36" s="59"/>
      <c r="C36" s="59"/>
      <c r="D36" s="59"/>
      <c r="E36" s="59"/>
      <c r="F36" s="59"/>
      <c r="G36" s="59"/>
      <c r="H36" s="59"/>
      <c r="I36" s="60"/>
      <c r="J36" s="60"/>
    </row>
    <row r="37" spans="1:10" ht="15" customHeight="1">
      <c r="A37" s="59"/>
      <c r="B37" s="59"/>
      <c r="C37" s="59"/>
      <c r="D37" s="59"/>
      <c r="E37" s="59"/>
      <c r="F37" s="59"/>
      <c r="G37" s="59"/>
      <c r="H37" s="59"/>
      <c r="I37" s="60"/>
      <c r="J37" s="60"/>
    </row>
    <row r="38" spans="1:10" ht="15" customHeight="1">
      <c r="A38" s="59"/>
      <c r="B38" s="59"/>
      <c r="C38" s="59"/>
      <c r="D38" s="59"/>
      <c r="E38" s="59"/>
      <c r="F38" s="59"/>
      <c r="G38" s="59"/>
      <c r="H38" s="59"/>
      <c r="I38" s="60"/>
      <c r="J38" s="60"/>
    </row>
    <row r="39" spans="1:10" ht="15" customHeight="1">
      <c r="A39" s="59"/>
      <c r="B39" s="59"/>
      <c r="C39" s="59"/>
      <c r="D39" s="59"/>
      <c r="E39" s="59"/>
      <c r="F39" s="59"/>
      <c r="G39" s="59"/>
      <c r="H39" s="59"/>
      <c r="I39" s="60"/>
      <c r="J39" s="60"/>
    </row>
    <row r="40" spans="1:10" ht="15" customHeight="1">
      <c r="A40" s="59"/>
      <c r="B40" s="59"/>
      <c r="C40" s="59"/>
      <c r="D40" s="59"/>
      <c r="E40" s="59"/>
      <c r="F40" s="59"/>
      <c r="G40" s="59"/>
      <c r="H40" s="59"/>
      <c r="I40" s="60"/>
      <c r="J40" s="60"/>
    </row>
    <row r="41" spans="1:10" ht="15" customHeight="1">
      <c r="A41" s="59"/>
      <c r="B41" s="59"/>
      <c r="C41" s="59"/>
      <c r="D41" s="59"/>
      <c r="E41" s="59"/>
      <c r="F41" s="59"/>
      <c r="G41" s="59"/>
      <c r="H41" s="59"/>
      <c r="I41" s="60"/>
      <c r="J41" s="60"/>
    </row>
    <row r="42" spans="1:10" ht="15" customHeight="1">
      <c r="A42" s="59"/>
      <c r="B42" s="59"/>
      <c r="C42" s="59"/>
      <c r="D42" s="59"/>
      <c r="E42" s="59"/>
      <c r="F42" s="59"/>
      <c r="G42" s="59"/>
      <c r="H42" s="59"/>
      <c r="I42" s="60"/>
      <c r="J42" s="60"/>
    </row>
    <row r="43" spans="1:10" ht="15" customHeight="1">
      <c r="A43" s="59"/>
      <c r="B43" s="59"/>
      <c r="C43" s="59"/>
      <c r="D43" s="59"/>
      <c r="E43" s="59"/>
      <c r="F43" s="59"/>
      <c r="G43" s="59"/>
      <c r="H43" s="59"/>
      <c r="I43" s="60"/>
      <c r="J43" s="60"/>
    </row>
    <row r="44" spans="1:10" ht="15" customHeight="1">
      <c r="A44" s="59"/>
      <c r="B44" s="59"/>
      <c r="C44" s="59"/>
      <c r="D44" s="59"/>
      <c r="E44" s="59"/>
      <c r="F44" s="59"/>
      <c r="G44" s="59"/>
      <c r="H44" s="59"/>
      <c r="I44" s="60"/>
      <c r="J44" s="60"/>
    </row>
    <row r="45" spans="1:10" ht="15" customHeight="1">
      <c r="A45" s="59"/>
      <c r="B45" s="59"/>
      <c r="C45" s="59"/>
      <c r="D45" s="59"/>
      <c r="E45" s="59"/>
      <c r="F45" s="59"/>
      <c r="G45" s="59"/>
      <c r="H45" s="59"/>
      <c r="I45" s="60"/>
      <c r="J45" s="60"/>
    </row>
    <row r="46" spans="1:10" ht="15" customHeight="1">
      <c r="A46" s="59"/>
      <c r="B46" s="59"/>
      <c r="C46" s="59"/>
      <c r="D46" s="59"/>
      <c r="E46" s="59"/>
      <c r="F46" s="59"/>
      <c r="G46" s="59"/>
      <c r="H46" s="59"/>
      <c r="I46" s="60"/>
      <c r="J46" s="60"/>
    </row>
    <row r="47" spans="1:10" ht="15" customHeight="1">
      <c r="A47" s="59"/>
      <c r="B47" s="59"/>
      <c r="C47" s="59"/>
      <c r="D47" s="59"/>
      <c r="E47" s="59"/>
      <c r="F47" s="59"/>
      <c r="G47" s="59"/>
      <c r="H47" s="59"/>
      <c r="I47" s="60"/>
      <c r="J47" s="60"/>
    </row>
    <row r="48" spans="1:10" ht="15" customHeight="1">
      <c r="A48" s="59"/>
      <c r="B48" s="59"/>
      <c r="C48" s="59"/>
      <c r="D48" s="59"/>
      <c r="E48" s="59"/>
      <c r="F48" s="59"/>
      <c r="G48" s="59"/>
      <c r="H48" s="59"/>
      <c r="I48" s="60"/>
      <c r="J48" s="60"/>
    </row>
    <row r="49" spans="1:10" ht="15" customHeight="1">
      <c r="A49" s="59"/>
      <c r="B49" s="59"/>
      <c r="C49" s="59"/>
      <c r="D49" s="59"/>
      <c r="E49" s="59"/>
      <c r="F49" s="59"/>
      <c r="G49" s="59"/>
      <c r="H49" s="59"/>
      <c r="I49" s="60"/>
      <c r="J49" s="60"/>
    </row>
    <row r="50" spans="1:10" ht="15" customHeight="1">
      <c r="A50" s="59"/>
      <c r="B50" s="59"/>
      <c r="C50" s="59"/>
      <c r="D50" s="59"/>
      <c r="E50" s="295" t="s">
        <v>100</v>
      </c>
      <c r="F50" s="295"/>
      <c r="G50" s="59"/>
      <c r="H50" s="59"/>
      <c r="I50" s="60"/>
      <c r="J50" s="60"/>
    </row>
    <row r="51" spans="1:10" ht="15" customHeight="1">
      <c r="A51" s="338" t="s">
        <v>28</v>
      </c>
      <c r="B51" s="339"/>
      <c r="C51" s="339"/>
      <c r="D51" s="339"/>
      <c r="E51" s="343"/>
      <c r="F51" s="343"/>
      <c r="G51" s="339"/>
      <c r="H51" s="339"/>
      <c r="I51" s="339"/>
      <c r="J51" s="340"/>
    </row>
    <row r="52" spans="1:10" ht="15" customHeight="1">
      <c r="A52" s="59"/>
      <c r="B52" s="59"/>
      <c r="C52" s="59"/>
      <c r="D52" s="59"/>
      <c r="E52" s="59"/>
      <c r="F52" s="59"/>
      <c r="G52" s="59"/>
      <c r="H52" s="59"/>
      <c r="I52" s="60"/>
      <c r="J52" s="60"/>
    </row>
    <row r="53" spans="1:10" ht="15" customHeight="1">
      <c r="A53" s="59"/>
      <c r="B53" s="59"/>
      <c r="C53" s="59"/>
      <c r="D53" s="59"/>
      <c r="E53" s="59"/>
      <c r="F53" s="59"/>
      <c r="G53" s="59"/>
      <c r="H53" s="59"/>
      <c r="I53" s="60"/>
      <c r="J53" s="60"/>
    </row>
    <row r="54" spans="1:10" ht="15" customHeight="1">
      <c r="A54" s="59"/>
      <c r="B54" s="59"/>
      <c r="C54" s="59"/>
      <c r="D54" s="59"/>
      <c r="E54" s="59"/>
      <c r="F54" s="59"/>
      <c r="G54" s="59"/>
      <c r="H54" s="59"/>
      <c r="I54" s="60"/>
      <c r="J54" s="60"/>
    </row>
    <row r="55" spans="1:10" ht="15" customHeight="1">
      <c r="A55" s="59"/>
      <c r="B55" s="59"/>
      <c r="C55" s="59"/>
      <c r="D55" s="59"/>
      <c r="E55" s="59"/>
      <c r="F55" s="59"/>
      <c r="G55" s="59"/>
      <c r="H55" s="59"/>
      <c r="I55" s="60"/>
      <c r="J55" s="60"/>
    </row>
    <row r="56" spans="1:10" ht="15" customHeight="1">
      <c r="A56" s="59"/>
      <c r="B56" s="59"/>
      <c r="C56" s="59"/>
      <c r="D56" s="59"/>
      <c r="E56" s="59"/>
      <c r="F56" s="59"/>
      <c r="G56" s="59"/>
      <c r="H56" s="59"/>
      <c r="I56" s="60"/>
      <c r="J56" s="60"/>
    </row>
    <row r="57" spans="1:10" ht="15" customHeight="1">
      <c r="A57" s="59"/>
      <c r="B57" s="59"/>
      <c r="C57" s="59"/>
      <c r="D57" s="59"/>
      <c r="E57" s="59"/>
      <c r="F57" s="59"/>
      <c r="G57" s="59"/>
      <c r="H57" s="59"/>
      <c r="I57" s="60"/>
      <c r="J57" s="60"/>
    </row>
    <row r="58" spans="1:10" ht="15" customHeight="1">
      <c r="A58" s="59"/>
      <c r="B58" s="59"/>
      <c r="C58" s="59"/>
      <c r="D58" s="59"/>
      <c r="E58" s="59"/>
      <c r="F58" s="59"/>
      <c r="G58" s="59"/>
      <c r="H58" s="59"/>
      <c r="I58" s="60"/>
      <c r="J58" s="60"/>
    </row>
    <row r="59" spans="1:10" ht="12.75">
      <c r="A59" s="59"/>
      <c r="B59" s="59"/>
      <c r="C59" s="59"/>
      <c r="D59" s="59"/>
      <c r="E59" s="59"/>
      <c r="F59" s="59"/>
      <c r="G59" s="59"/>
      <c r="H59" s="59"/>
      <c r="I59" s="60"/>
      <c r="J59" s="60"/>
    </row>
    <row r="60" spans="1:10" ht="12.75">
      <c r="A60" s="59"/>
      <c r="B60" s="59"/>
      <c r="C60" s="59"/>
      <c r="D60" s="59"/>
      <c r="E60" s="59"/>
      <c r="F60" s="59"/>
      <c r="G60" s="59"/>
      <c r="H60" s="59"/>
      <c r="I60" s="60"/>
      <c r="J60" s="60"/>
    </row>
    <row r="61" spans="1:10" ht="12.75">
      <c r="A61" s="59"/>
      <c r="B61" s="59"/>
      <c r="C61" s="59"/>
      <c r="D61" s="59"/>
      <c r="E61" s="59"/>
      <c r="F61" s="59"/>
      <c r="G61" s="59"/>
      <c r="H61" s="59"/>
      <c r="I61" s="60"/>
      <c r="J61" s="60"/>
    </row>
    <row r="62" spans="1:10" ht="12.75">
      <c r="A62" s="59"/>
      <c r="B62" s="59"/>
      <c r="C62" s="59"/>
      <c r="D62" s="59"/>
      <c r="E62" s="59"/>
      <c r="F62" s="59"/>
      <c r="G62" s="59"/>
      <c r="H62" s="59"/>
      <c r="I62" s="60"/>
      <c r="J62" s="60"/>
    </row>
    <row r="63" spans="1:10" ht="12.75">
      <c r="A63" s="59"/>
      <c r="B63" s="59"/>
      <c r="C63" s="59"/>
      <c r="D63" s="59"/>
      <c r="E63" s="59"/>
      <c r="F63" s="59"/>
      <c r="G63" s="59"/>
      <c r="H63" s="59"/>
      <c r="I63" s="60"/>
      <c r="J63" s="60"/>
    </row>
    <row r="64" spans="1:10" ht="12.75">
      <c r="A64" s="59"/>
      <c r="B64" s="59"/>
      <c r="C64" s="59"/>
      <c r="D64" s="59"/>
      <c r="E64" s="59"/>
      <c r="F64" s="59"/>
      <c r="G64" s="59"/>
      <c r="H64" s="59"/>
      <c r="I64" s="60"/>
      <c r="J64" s="60"/>
    </row>
    <row r="65" spans="1:10" ht="12.75">
      <c r="A65" s="59"/>
      <c r="B65" s="59"/>
      <c r="C65" s="59"/>
      <c r="D65" s="59"/>
      <c r="E65" s="59"/>
      <c r="F65" s="59"/>
      <c r="G65" s="59"/>
      <c r="H65" s="59"/>
      <c r="I65" s="60"/>
      <c r="J65" s="60"/>
    </row>
    <row r="66" spans="1:10" ht="12.75">
      <c r="A66" s="59"/>
      <c r="B66" s="59"/>
      <c r="C66" s="59"/>
      <c r="D66" s="59"/>
      <c r="E66" s="59"/>
      <c r="F66" s="59"/>
      <c r="G66" s="59"/>
      <c r="H66" s="59"/>
      <c r="I66" s="60"/>
      <c r="J66" s="60"/>
    </row>
    <row r="67" spans="1:10" ht="12.75">
      <c r="A67" s="59"/>
      <c r="B67" s="59"/>
      <c r="C67" s="59"/>
      <c r="D67" s="59"/>
      <c r="E67" s="59"/>
      <c r="F67" s="59"/>
      <c r="G67" s="59"/>
      <c r="H67" s="59"/>
      <c r="I67" s="60"/>
      <c r="J67" s="60"/>
    </row>
    <row r="68" spans="1:10" ht="12.75">
      <c r="A68" s="59"/>
      <c r="B68" s="59"/>
      <c r="C68" s="59"/>
      <c r="D68" s="59"/>
      <c r="E68" s="59"/>
      <c r="F68" s="59"/>
      <c r="G68" s="59"/>
      <c r="H68" s="59"/>
      <c r="I68" s="60"/>
      <c r="J68" s="60"/>
    </row>
    <row r="69" spans="1:10" ht="12.75">
      <c r="A69" s="59"/>
      <c r="B69" s="59"/>
      <c r="C69" s="59"/>
      <c r="D69" s="59"/>
      <c r="E69" s="59"/>
      <c r="F69" s="59"/>
      <c r="G69" s="59"/>
      <c r="H69" s="59"/>
      <c r="I69" s="60"/>
      <c r="J69" s="60"/>
    </row>
    <row r="70" spans="1:10" ht="12.75">
      <c r="A70" s="59"/>
      <c r="B70" s="59"/>
      <c r="C70" s="59"/>
      <c r="D70" s="59"/>
      <c r="E70" s="59"/>
      <c r="F70" s="59"/>
      <c r="G70" s="59"/>
      <c r="H70" s="59"/>
      <c r="I70" s="60"/>
      <c r="J70" s="60"/>
    </row>
    <row r="71" spans="1:10" ht="12.75">
      <c r="A71" s="59"/>
      <c r="B71" s="59"/>
      <c r="C71" s="59"/>
      <c r="D71" s="59"/>
      <c r="E71" s="59"/>
      <c r="F71" s="59"/>
      <c r="G71" s="59"/>
      <c r="H71" s="59"/>
      <c r="I71" s="60"/>
      <c r="J71" s="60"/>
    </row>
    <row r="72" spans="1:10" ht="12.75">
      <c r="A72" s="59"/>
      <c r="B72" s="59"/>
      <c r="C72" s="59"/>
      <c r="D72" s="59"/>
      <c r="E72" s="59"/>
      <c r="F72" s="59"/>
      <c r="G72" s="59"/>
      <c r="H72" s="59"/>
      <c r="I72" s="60"/>
      <c r="J72" s="60"/>
    </row>
    <row r="73" spans="1:10" ht="12.75">
      <c r="A73" s="59"/>
      <c r="B73" s="59"/>
      <c r="C73" s="59"/>
      <c r="D73" s="59"/>
      <c r="E73" s="59"/>
      <c r="F73" s="59"/>
      <c r="G73" s="59"/>
      <c r="H73" s="59"/>
      <c r="I73" s="60"/>
      <c r="J73" s="60"/>
    </row>
    <row r="74" spans="1:10" ht="12.75">
      <c r="A74" s="59"/>
      <c r="B74" s="59"/>
      <c r="C74" s="59"/>
      <c r="D74" s="59"/>
      <c r="E74" s="59"/>
      <c r="F74" s="59"/>
      <c r="G74" s="59"/>
      <c r="H74" s="59"/>
      <c r="I74" s="60"/>
      <c r="J74" s="60"/>
    </row>
    <row r="75" spans="1:10" ht="12.75">
      <c r="A75" s="59"/>
      <c r="B75" s="59"/>
      <c r="C75" s="59"/>
      <c r="D75" s="59"/>
      <c r="E75" s="59"/>
      <c r="F75" s="59"/>
      <c r="G75" s="59"/>
      <c r="H75" s="59"/>
      <c r="I75" s="60"/>
      <c r="J75" s="60"/>
    </row>
    <row r="76" spans="1:10" ht="12.75">
      <c r="A76" s="59"/>
      <c r="B76" s="59"/>
      <c r="C76" s="59"/>
      <c r="D76" s="59"/>
      <c r="E76" s="59"/>
      <c r="F76" s="59"/>
      <c r="G76" s="59"/>
      <c r="H76" s="59"/>
      <c r="I76" s="60"/>
      <c r="J76" s="60"/>
    </row>
    <row r="77" spans="1:10" ht="12.75">
      <c r="A77" s="59"/>
      <c r="B77" s="59"/>
      <c r="C77" s="59"/>
      <c r="D77" s="59"/>
      <c r="E77" s="59"/>
      <c r="F77" s="59"/>
      <c r="G77" s="59"/>
      <c r="H77" s="59"/>
      <c r="I77" s="60"/>
      <c r="J77" s="60"/>
    </row>
    <row r="78" spans="1:10" ht="12.75">
      <c r="A78" s="59"/>
      <c r="B78" s="59"/>
      <c r="C78" s="59"/>
      <c r="D78" s="59"/>
      <c r="E78" s="59"/>
      <c r="F78" s="59"/>
      <c r="G78" s="59"/>
      <c r="H78" s="59"/>
      <c r="I78" s="60"/>
      <c r="J78" s="60"/>
    </row>
    <row r="79" spans="1:10" ht="12.75">
      <c r="A79" s="59"/>
      <c r="B79" s="59"/>
      <c r="C79" s="59"/>
      <c r="D79" s="59"/>
      <c r="E79" s="59"/>
      <c r="F79" s="59"/>
      <c r="G79" s="59"/>
      <c r="H79" s="59"/>
      <c r="I79" s="60"/>
      <c r="J79" s="60"/>
    </row>
    <row r="80" spans="1:10" ht="12.75">
      <c r="A80" s="59"/>
      <c r="B80" s="59"/>
      <c r="C80" s="59"/>
      <c r="D80" s="59"/>
      <c r="E80" s="59"/>
      <c r="F80" s="59"/>
      <c r="G80" s="59"/>
      <c r="H80" s="59"/>
      <c r="I80" s="60"/>
      <c r="J80" s="60"/>
    </row>
    <row r="81" spans="1:10" ht="12.75">
      <c r="A81" s="59"/>
      <c r="B81" s="59"/>
      <c r="C81" s="59"/>
      <c r="D81" s="59"/>
      <c r="E81" s="59"/>
      <c r="F81" s="59"/>
      <c r="G81" s="59"/>
      <c r="H81" s="59"/>
      <c r="I81" s="60"/>
      <c r="J81" s="60"/>
    </row>
    <row r="82" spans="1:10" ht="12.75">
      <c r="A82" s="59"/>
      <c r="B82" s="59"/>
      <c r="C82" s="59"/>
      <c r="D82" s="59"/>
      <c r="E82" s="59"/>
      <c r="F82" s="59"/>
      <c r="G82" s="59"/>
      <c r="H82" s="59"/>
      <c r="I82" s="60"/>
      <c r="J82" s="60"/>
    </row>
    <row r="83" spans="1:10" ht="12.75">
      <c r="A83" s="59"/>
      <c r="B83" s="59"/>
      <c r="C83" s="59"/>
      <c r="D83" s="59"/>
      <c r="E83" s="59"/>
      <c r="F83" s="59"/>
      <c r="G83" s="59"/>
      <c r="H83" s="59"/>
      <c r="I83" s="60"/>
      <c r="J83" s="60"/>
    </row>
    <row r="84" spans="1:10" ht="12.75">
      <c r="A84" s="59"/>
      <c r="B84" s="59"/>
      <c r="C84" s="59"/>
      <c r="D84" s="59"/>
      <c r="E84" s="59"/>
      <c r="F84" s="59"/>
      <c r="G84" s="59"/>
      <c r="H84" s="59"/>
      <c r="I84" s="60"/>
      <c r="J84" s="60"/>
    </row>
    <row r="85" spans="1:10" ht="12.75">
      <c r="A85" s="59"/>
      <c r="B85" s="59"/>
      <c r="C85" s="59"/>
      <c r="D85" s="59"/>
      <c r="E85" s="59"/>
      <c r="F85" s="59"/>
      <c r="G85" s="59"/>
      <c r="H85" s="59"/>
      <c r="I85" s="60"/>
      <c r="J85" s="60"/>
    </row>
    <row r="86" spans="1:10" ht="12.75">
      <c r="A86" s="59"/>
      <c r="B86" s="59"/>
      <c r="C86" s="59"/>
      <c r="D86" s="59"/>
      <c r="E86" s="59"/>
      <c r="F86" s="59"/>
      <c r="G86" s="59"/>
      <c r="H86" s="59"/>
      <c r="I86" s="60"/>
      <c r="J86" s="60"/>
    </row>
    <row r="87" spans="1:10" ht="12.75">
      <c r="A87" s="59"/>
      <c r="B87" s="59"/>
      <c r="C87" s="59"/>
      <c r="D87" s="59"/>
      <c r="E87" s="59"/>
      <c r="F87" s="59"/>
      <c r="G87" s="59"/>
      <c r="H87" s="59"/>
      <c r="I87" s="60"/>
      <c r="J87" s="60"/>
    </row>
    <row r="88" spans="1:10" ht="12.75">
      <c r="A88" s="59"/>
      <c r="B88" s="59"/>
      <c r="C88" s="59"/>
      <c r="D88" s="59"/>
      <c r="E88" s="59"/>
      <c r="F88" s="59"/>
      <c r="G88" s="59"/>
      <c r="H88" s="59"/>
      <c r="I88" s="60"/>
      <c r="J88" s="60"/>
    </row>
    <row r="89" spans="1:10" ht="12.75">
      <c r="A89" s="59"/>
      <c r="B89" s="59"/>
      <c r="C89" s="59"/>
      <c r="D89" s="59"/>
      <c r="E89" s="59"/>
      <c r="F89" s="59"/>
      <c r="G89" s="59"/>
      <c r="H89" s="59"/>
      <c r="I89" s="60"/>
      <c r="J89" s="60"/>
    </row>
    <row r="90" spans="1:10" ht="12.75">
      <c r="A90" s="59"/>
      <c r="B90" s="59"/>
      <c r="C90" s="59"/>
      <c r="D90" s="59"/>
      <c r="E90" s="59"/>
      <c r="F90" s="59"/>
      <c r="G90" s="59"/>
      <c r="H90" s="59"/>
      <c r="I90" s="60"/>
      <c r="J90" s="60"/>
    </row>
    <row r="91" spans="1:10" ht="12.75">
      <c r="A91" s="59"/>
      <c r="B91" s="59"/>
      <c r="C91" s="59"/>
      <c r="D91" s="59"/>
      <c r="E91" s="59"/>
      <c r="F91" s="59"/>
      <c r="G91" s="59"/>
      <c r="H91" s="59"/>
      <c r="I91" s="60"/>
      <c r="J91" s="60"/>
    </row>
    <row r="92" spans="1:10" ht="12.75">
      <c r="A92" s="59"/>
      <c r="B92" s="59"/>
      <c r="C92" s="59"/>
      <c r="D92" s="59"/>
      <c r="E92" s="59"/>
      <c r="F92" s="59"/>
      <c r="G92" s="59"/>
      <c r="H92" s="59"/>
      <c r="I92" s="60"/>
      <c r="J92" s="60"/>
    </row>
    <row r="93" spans="1:10" ht="12.75">
      <c r="A93" s="59"/>
      <c r="B93" s="59"/>
      <c r="C93" s="59"/>
      <c r="D93" s="59"/>
      <c r="E93" s="59"/>
      <c r="F93" s="59"/>
      <c r="G93" s="59"/>
      <c r="H93" s="59"/>
      <c r="I93" s="60"/>
      <c r="J93" s="60"/>
    </row>
    <row r="94" spans="1:10" ht="12.75">
      <c r="A94" s="59"/>
      <c r="B94" s="59"/>
      <c r="C94" s="59"/>
      <c r="D94" s="59"/>
      <c r="E94" s="59"/>
      <c r="F94" s="59"/>
      <c r="G94" s="59"/>
      <c r="H94" s="59"/>
      <c r="I94" s="60"/>
      <c r="J94" s="60"/>
    </row>
    <row r="95" spans="1:10" ht="12.75">
      <c r="A95" s="59"/>
      <c r="B95" s="59"/>
      <c r="C95" s="59"/>
      <c r="D95" s="59"/>
      <c r="E95" s="59"/>
      <c r="F95" s="59"/>
      <c r="G95" s="59"/>
      <c r="H95" s="59"/>
      <c r="I95" s="60"/>
      <c r="J95" s="60"/>
    </row>
    <row r="96" spans="1:10" ht="12.75">
      <c r="A96" s="59"/>
      <c r="B96" s="59"/>
      <c r="C96" s="59"/>
      <c r="D96" s="59"/>
      <c r="E96" s="59"/>
      <c r="F96" s="59"/>
      <c r="G96" s="59"/>
      <c r="H96" s="59"/>
      <c r="I96" s="60"/>
      <c r="J96" s="60"/>
    </row>
    <row r="97" spans="1:10" ht="12.75">
      <c r="A97" s="59"/>
      <c r="B97" s="59"/>
      <c r="C97" s="59"/>
      <c r="D97" s="59"/>
      <c r="E97" s="59"/>
      <c r="F97" s="59"/>
      <c r="G97" s="59"/>
      <c r="H97" s="59"/>
      <c r="I97" s="60"/>
      <c r="J97" s="60"/>
    </row>
    <row r="98" spans="1:10" ht="12.75">
      <c r="A98" s="59"/>
      <c r="B98" s="59"/>
      <c r="C98" s="59"/>
      <c r="D98" s="59"/>
      <c r="E98" s="59"/>
      <c r="F98" s="59"/>
      <c r="G98" s="59"/>
      <c r="H98" s="59"/>
      <c r="I98" s="60"/>
      <c r="J98" s="60"/>
    </row>
    <row r="99" spans="1:10" ht="12.75">
      <c r="A99" s="59"/>
      <c r="B99" s="59"/>
      <c r="C99" s="59"/>
      <c r="D99" s="59"/>
      <c r="E99" s="59"/>
      <c r="F99" s="59"/>
      <c r="G99" s="59"/>
      <c r="H99" s="59"/>
      <c r="I99" s="60"/>
      <c r="J99" s="60"/>
    </row>
    <row r="100" spans="1:10" ht="12.75">
      <c r="A100" s="59"/>
      <c r="B100" s="59"/>
      <c r="C100" s="59"/>
      <c r="D100" s="59"/>
      <c r="E100" s="59"/>
      <c r="F100" s="59"/>
      <c r="G100" s="59"/>
      <c r="H100" s="59"/>
      <c r="I100" s="60"/>
      <c r="J100" s="60"/>
    </row>
    <row r="101" spans="1:10" ht="12.75">
      <c r="A101" s="59"/>
      <c r="B101" s="59"/>
      <c r="C101" s="59"/>
      <c r="D101" s="59"/>
      <c r="E101" s="59"/>
      <c r="F101" s="59"/>
      <c r="G101" s="59"/>
      <c r="H101" s="59"/>
      <c r="I101" s="60"/>
      <c r="J101" s="60"/>
    </row>
    <row r="102" spans="1:10" ht="12.75">
      <c r="A102" s="59"/>
      <c r="B102" s="59"/>
      <c r="C102" s="59"/>
      <c r="D102" s="59"/>
      <c r="E102" s="59"/>
      <c r="F102" s="59"/>
      <c r="G102" s="59"/>
      <c r="H102" s="59"/>
      <c r="I102" s="60"/>
      <c r="J102" s="60"/>
    </row>
    <row r="103" spans="1:10" ht="12.75">
      <c r="A103" s="59"/>
      <c r="B103" s="59"/>
      <c r="C103" s="59"/>
      <c r="D103" s="59"/>
      <c r="E103" s="59"/>
      <c r="F103" s="59"/>
      <c r="G103" s="59"/>
      <c r="H103" s="59"/>
      <c r="I103" s="60"/>
      <c r="J103" s="60"/>
    </row>
    <row r="104" spans="1:10" ht="12.75">
      <c r="A104" s="59"/>
      <c r="B104" s="59"/>
      <c r="C104" s="59"/>
      <c r="D104" s="59"/>
      <c r="E104" s="59"/>
      <c r="F104" s="59"/>
      <c r="G104" s="59"/>
      <c r="H104" s="59"/>
      <c r="I104" s="60"/>
      <c r="J104" s="60"/>
    </row>
    <row r="105" spans="1:10" ht="12.75">
      <c r="A105" s="59"/>
      <c r="B105" s="59"/>
      <c r="C105" s="59"/>
      <c r="D105" s="59"/>
      <c r="E105" s="59"/>
      <c r="F105" s="59"/>
      <c r="G105" s="59"/>
      <c r="H105" s="59"/>
      <c r="I105" s="60"/>
      <c r="J105" s="60"/>
    </row>
    <row r="106" spans="1:10" ht="12.75">
      <c r="A106" s="59"/>
      <c r="B106" s="59"/>
      <c r="C106" s="59"/>
      <c r="D106" s="59"/>
      <c r="E106" s="59"/>
      <c r="F106" s="59"/>
      <c r="G106" s="59"/>
      <c r="H106" s="59"/>
      <c r="I106" s="60"/>
      <c r="J106" s="60"/>
    </row>
    <row r="107" spans="1:10" ht="12.75">
      <c r="A107" s="59"/>
      <c r="B107" s="59"/>
      <c r="C107" s="59"/>
      <c r="D107" s="59"/>
      <c r="E107" s="196" t="s">
        <v>101</v>
      </c>
      <c r="F107" s="196"/>
      <c r="G107" s="59"/>
      <c r="H107" s="59"/>
      <c r="I107" s="60"/>
      <c r="J107" s="60"/>
    </row>
  </sheetData>
  <sheetProtection/>
  <mergeCells count="6">
    <mergeCell ref="E107:F107"/>
    <mergeCell ref="A10:J10"/>
    <mergeCell ref="A1:J2"/>
    <mergeCell ref="A4:J4"/>
    <mergeCell ref="A51:J51"/>
    <mergeCell ref="E50:F50"/>
  </mergeCells>
  <printOptions/>
  <pageMargins left="0.7480314960629921" right="0.7480314960629921" top="0.9448818897637796" bottom="0.5905511811023623" header="0.5118110236220472" footer="0.5905511811023623"/>
  <pageSetup fitToHeight="0" horizontalDpi="600" verticalDpi="600" orientation="portrait" paperSize="9" r:id="rId2"/>
  <headerFooter alignWithMargins="0">
    <oddHeader>&amp;L&amp;"Times New Roman,Normal"Ozone comparison form      BIPM.QM-K1-R2        Version 2.0      &amp;R&amp;"Times New Roman,Normal"Modified 11/01/2007</oddHeader>
    <oddFooter>&amp;L&amp;F&amp;R&amp;D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Viallon</dc:creator>
  <cp:keywords/>
  <dc:description/>
  <cp:lastModifiedBy>jmiles</cp:lastModifiedBy>
  <cp:lastPrinted>2007-01-16T09:06:23Z</cp:lastPrinted>
  <dcterms:created xsi:type="dcterms:W3CDTF">2003-09-01T13:33:08Z</dcterms:created>
  <dcterms:modified xsi:type="dcterms:W3CDTF">2009-03-10T08:31:35Z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